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6 INVERSIONES\6.1 INVERSIONES DEL SIP\6.1.8 DETALLE DE CARTERA POR SECTOR ECONÓMICO\EXCEL\"/>
    </mc:Choice>
  </mc:AlternateContent>
  <xr:revisionPtr revIDLastSave="0" documentId="14_{C4DD8220-0D09-4092-9975-FAEECAE3A034}" xr6:coauthVersionLast="36" xr6:coauthVersionMax="36" xr10:uidLastSave="{00000000-0000-0000-0000-000000000000}"/>
  <bookViews>
    <workbookView xWindow="28680" yWindow="-120" windowWidth="29040" windowHeight="15720" tabRatio="803" firstSheet="1" activeTab="1" xr2:uid="{E711A453-9A9D-4DB6-A1C3-F6B48D2EC097}"/>
  </bookViews>
  <sheets>
    <sheet name="CARATULA" sheetId="6" state="hidden" r:id="rId1"/>
    <sheet name="CARTERA SECTOR ECO 2015" sheetId="1" r:id="rId2"/>
    <sheet name="CARTERA SECTOR ECO 2016" sheetId="2" r:id="rId3"/>
    <sheet name="CARTERA SECTOR ECO 2017" sheetId="3" r:id="rId4"/>
    <sheet name="CARTERA SECTOR ECO 2018" sheetId="4" r:id="rId5"/>
    <sheet name="CARTERA SECTOR ECO 2019" sheetId="5" r:id="rId6"/>
  </sheets>
  <definedNames>
    <definedName name="_xlnm.Print_Area" localSheetId="0">CARATULA!$B$1:$M$45</definedName>
    <definedName name="_xlnm.Print_Area" localSheetId="1">'CARTERA SECTOR ECO 2015'!$B$1:$N$41</definedName>
    <definedName name="_xlnm.Print_Area" localSheetId="2">'CARTERA SECTOR ECO 2016'!$B$1:$N$41</definedName>
    <definedName name="_xlnm.Print_Area" localSheetId="3">'CARTERA SECTOR ECO 2017'!$B$1:$N$41</definedName>
    <definedName name="_xlnm.Print_Area" localSheetId="4">'CARTERA SECTOR ECO 2018'!$B$1:$N$42</definedName>
    <definedName name="_xlnm.Print_Area" localSheetId="5">'CARTERA SECTOR ECO 2019'!$B$1:$N$42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D13" i="5"/>
  <c r="E13" i="5"/>
  <c r="F13" i="5"/>
  <c r="G13" i="5"/>
  <c r="H13" i="5"/>
  <c r="I13" i="5"/>
  <c r="J13" i="5"/>
  <c r="K13" i="5"/>
  <c r="L13" i="5"/>
  <c r="M13" i="5"/>
  <c r="N13" i="5"/>
  <c r="C27" i="5"/>
  <c r="C41" i="5" s="1"/>
  <c r="D27" i="5"/>
  <c r="D41" i="5" s="1"/>
  <c r="E27" i="5"/>
  <c r="E41" i="5" s="1"/>
  <c r="F27" i="5"/>
  <c r="F41" i="5" s="1"/>
  <c r="G27" i="5"/>
  <c r="G41" i="5" s="1"/>
  <c r="H27" i="5"/>
  <c r="H41" i="5" s="1"/>
  <c r="I27" i="5"/>
  <c r="I41" i="5" s="1"/>
  <c r="J27" i="5"/>
  <c r="J41" i="5" s="1"/>
  <c r="K27" i="5"/>
  <c r="K41" i="5" s="1"/>
  <c r="L27" i="5"/>
  <c r="M27" i="5"/>
  <c r="N27" i="5"/>
  <c r="L41" i="5"/>
  <c r="M41" i="5"/>
  <c r="N41" i="5"/>
  <c r="C13" i="4" l="1"/>
  <c r="C41" i="4" s="1"/>
  <c r="D13" i="4"/>
  <c r="D41" i="4" s="1"/>
  <c r="E13" i="4"/>
  <c r="E41" i="4" s="1"/>
  <c r="F13" i="4"/>
  <c r="G13" i="4"/>
  <c r="H13" i="4"/>
  <c r="I13" i="4"/>
  <c r="J13" i="4"/>
  <c r="K13" i="4"/>
  <c r="L13" i="4"/>
  <c r="M13" i="4"/>
  <c r="N13" i="4"/>
  <c r="C27" i="4"/>
  <c r="D27" i="4"/>
  <c r="E27" i="4"/>
  <c r="F27" i="4"/>
  <c r="F41" i="4" s="1"/>
  <c r="G27" i="4"/>
  <c r="G41" i="4" s="1"/>
  <c r="H27" i="4"/>
  <c r="H41" i="4" s="1"/>
  <c r="I27" i="4"/>
  <c r="I41" i="4" s="1"/>
  <c r="J27" i="4"/>
  <c r="J41" i="4" s="1"/>
  <c r="K27" i="4"/>
  <c r="K41" i="4" s="1"/>
  <c r="L27" i="4"/>
  <c r="L41" i="4" s="1"/>
  <c r="M27" i="4"/>
  <c r="M41" i="4" s="1"/>
  <c r="N27" i="4"/>
  <c r="N41" i="4" s="1"/>
  <c r="C13" i="3" l="1"/>
  <c r="D13" i="3"/>
  <c r="E13" i="3"/>
  <c r="F13" i="3"/>
  <c r="G13" i="3"/>
  <c r="H13" i="3"/>
  <c r="I13" i="3"/>
  <c r="J13" i="3"/>
  <c r="K13" i="3"/>
  <c r="L13" i="3"/>
  <c r="M13" i="3"/>
  <c r="N13" i="3"/>
  <c r="C26" i="3"/>
  <c r="C40" i="3" s="1"/>
  <c r="D26" i="3"/>
  <c r="D40" i="3" s="1"/>
  <c r="E26" i="3"/>
  <c r="E40" i="3" s="1"/>
  <c r="F26" i="3"/>
  <c r="F40" i="3" s="1"/>
  <c r="G26" i="3"/>
  <c r="G40" i="3" s="1"/>
  <c r="H26" i="3"/>
  <c r="H40" i="3" s="1"/>
  <c r="I26" i="3"/>
  <c r="I40" i="3" s="1"/>
  <c r="J26" i="3"/>
  <c r="J40" i="3" s="1"/>
  <c r="K26" i="3"/>
  <c r="L26" i="3"/>
  <c r="M26" i="3"/>
  <c r="N26" i="3"/>
  <c r="K40" i="3"/>
  <c r="L40" i="3"/>
  <c r="M40" i="3"/>
  <c r="N40" i="3"/>
  <c r="C13" i="2" l="1"/>
  <c r="C40" i="2" s="1"/>
  <c r="D13" i="2"/>
  <c r="E13" i="2"/>
  <c r="F13" i="2"/>
  <c r="G13" i="2"/>
  <c r="H13" i="2"/>
  <c r="I13" i="2"/>
  <c r="J13" i="2"/>
  <c r="K13" i="2"/>
  <c r="L13" i="2"/>
  <c r="M13" i="2"/>
  <c r="N13" i="2"/>
  <c r="C26" i="2"/>
  <c r="D26" i="2"/>
  <c r="D40" i="2" s="1"/>
  <c r="E26" i="2"/>
  <c r="E40" i="2" s="1"/>
  <c r="F26" i="2"/>
  <c r="F40" i="2" s="1"/>
  <c r="G26" i="2"/>
  <c r="G40" i="2" s="1"/>
  <c r="H26" i="2"/>
  <c r="H40" i="2" s="1"/>
  <c r="I26" i="2"/>
  <c r="I40" i="2" s="1"/>
  <c r="J26" i="2"/>
  <c r="J40" i="2" s="1"/>
  <c r="K26" i="2"/>
  <c r="K40" i="2" s="1"/>
  <c r="L26" i="2"/>
  <c r="L40" i="2" s="1"/>
  <c r="M26" i="2"/>
  <c r="M40" i="2" s="1"/>
  <c r="N26" i="2"/>
  <c r="N40" i="2" s="1"/>
  <c r="D26" i="1" l="1"/>
  <c r="E26" i="1"/>
  <c r="F26" i="1"/>
  <c r="G26" i="1"/>
  <c r="H26" i="1"/>
  <c r="I26" i="1"/>
  <c r="J26" i="1"/>
  <c r="K26" i="1"/>
  <c r="L26" i="1"/>
  <c r="M26" i="1"/>
  <c r="N26" i="1"/>
  <c r="C26" i="1"/>
  <c r="D13" i="1"/>
  <c r="E13" i="1"/>
  <c r="F13" i="1"/>
  <c r="G13" i="1"/>
  <c r="H13" i="1"/>
  <c r="I13" i="1"/>
  <c r="J13" i="1"/>
  <c r="K13" i="1"/>
  <c r="L13" i="1"/>
  <c r="M13" i="1"/>
  <c r="N13" i="1"/>
  <c r="C13" i="1"/>
  <c r="C40" i="1" l="1"/>
  <c r="G40" i="1"/>
  <c r="N40" i="1"/>
  <c r="F40" i="1"/>
  <c r="E40" i="1"/>
  <c r="D40" i="1"/>
  <c r="M40" i="1"/>
  <c r="L40" i="1"/>
  <c r="K40" i="1"/>
  <c r="J40" i="1"/>
  <c r="I40" i="1"/>
  <c r="H40" i="1"/>
</calcChain>
</file>

<file path=xl/sharedStrings.xml><?xml version="1.0" encoding="utf-8"?>
<sst xmlns="http://schemas.openxmlformats.org/spreadsheetml/2006/main" count="232" uniqueCount="42">
  <si>
    <t>TOTAL GENERAL</t>
  </si>
  <si>
    <t>Inversiones del Sistema Integral de Pensiones</t>
  </si>
  <si>
    <t>BBVA PREVISIÓN AFP S.A.</t>
  </si>
  <si>
    <t>FUTURO DE BOLIVIA S.A. AFP</t>
  </si>
  <si>
    <t>SECTOR AGROPECUARIO</t>
  </si>
  <si>
    <t>SECTOR CONSTRUCCION</t>
  </si>
  <si>
    <t>SECTOR ESTATAL</t>
  </si>
  <si>
    <t>SECTOR FINANCIERO BANCARIO</t>
  </si>
  <si>
    <t>SECTOR FINANCIERO NO BANCARIO</t>
  </si>
  <si>
    <t>SECTOR HIDROCARBUROS</t>
  </si>
  <si>
    <t>SECTOR INDUSTRIAL</t>
  </si>
  <si>
    <t>SECTOR MUNICIPAL</t>
  </si>
  <si>
    <t>SECTOR TELECOMUNICACIONES</t>
  </si>
  <si>
    <t>SECTOR TEXTIL</t>
  </si>
  <si>
    <t>SECTOR TRANSPORTES</t>
  </si>
  <si>
    <t>SECTOR ELECTRICO</t>
  </si>
  <si>
    <t>SECTOR MINERO</t>
  </si>
  <si>
    <t>Sector Económico</t>
  </si>
  <si>
    <t>GESTIÓN 2015</t>
  </si>
  <si>
    <t>SECTOR ECONÓMICO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</si>
  <si>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</si>
  <si>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</si>
  <si>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</si>
  <si>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</si>
  <si>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</si>
  <si>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</si>
  <si>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</si>
  <si>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</si>
  <si>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</si>
  <si>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</si>
  <si>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</si>
  <si>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</si>
  <si>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GESTIÓN 2016</t>
  </si>
  <si>
    <t>GESTIÓN 2017</t>
  </si>
  <si>
    <t>GESTIÓN 2018</t>
  </si>
  <si>
    <t>(En Millones de Dólares Estadounidenses)</t>
  </si>
  <si>
    <t>GESTIÓN 2019</t>
  </si>
  <si>
    <t>SECTOR ELÉCTRICO</t>
  </si>
  <si>
    <t>SECTOR CONSTRUCCIÓN</t>
  </si>
  <si>
    <t xml:space="preserve">TOTAL </t>
  </si>
  <si>
    <t>TOTAL</t>
  </si>
  <si>
    <t>Fuente: Elaborado en base a información proporcionada por BBVA Previsión AFP S.A. y Futuro de Bolivia S.A. AFP.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</si>
</sst>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0">
    <font>
      <sz val="10"/>
      <color theme="1"/>
      <name val="Liberation Sans"/>
      <family val="2"/>
    </font>
    <font>
      <sz val="8"/>
      <color rgb="FF000000"/>
      <name val="Arial1"/>
    </font>
    <font>
      <b/>
      <sz val="8"/>
      <color rgb="FF000000"/>
      <name val="Arial1"/>
    </font>
    <font>
      <b/>
      <sz val="8"/>
      <color rgb="FFFFFFFF"/>
      <name val="Arial1"/>
    </font>
    <font>
      <sz val="8"/>
      <color rgb="FFCC0000"/>
      <name val="Arial1"/>
    </font>
    <font>
      <i/>
      <sz val="8"/>
      <color rgb="FF808080"/>
      <name val="Arial1"/>
    </font>
    <font>
      <sz val="8"/>
      <color rgb="FF006600"/>
      <name val="Arial1"/>
    </font>
    <font>
      <b/>
      <sz val="24"/>
      <color rgb="FF000000"/>
      <name val="Arial1"/>
    </font>
    <font>
      <b/>
      <sz val="18"/>
      <color rgb="FF000000"/>
      <name val="Arial1"/>
    </font>
    <font>
      <b/>
      <sz val="12"/>
      <color rgb="FF000000"/>
      <name val="Arial1"/>
    </font>
    <font>
      <u/>
      <sz val="8"/>
      <color rgb="FF0000EE"/>
      <name val="Arial1"/>
    </font>
    <font>
      <sz val="8"/>
      <color rgb="FF996600"/>
      <name val="Arial1"/>
    </font>
    <font>
      <sz val="8"/>
      <color rgb="FF333333"/>
      <name val="Arial1"/>
    </font>
    <font>
      <b/>
      <i/>
      <u/>
      <sz val="8"/>
      <color rgb="FF000000"/>
      <name val="Arial1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theme="1"/>
      <name val="Liberation Sans"/>
      <family val="2"/>
    </font>
    <font>
      <sz val="8"/>
      <name val="Liberation Sans"/>
      <family val="2"/>
    </font>
    <font>
      <sz val="8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1"/>
      <color rgb="FF000000"/>
      <name val="Calibri"/>
      <family val="2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  <fill>
      <patternFill patternType="solid">
        <fgColor rgb="FFCCE4FF"/>
        <bgColor rgb="FFCCE4FF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23">
    <xf numFmtId="0" fontId="0" fillId="0" borderId="0"/>
    <xf numFmtId="0" fontId="11" fillId="8" borderId="0" applyNumberFormat="0" applyBorder="0" applyProtection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43" fontId="20" fillId="0" borderId="0" applyFont="0" applyFill="0" applyBorder="0" applyAlignment="0" applyProtection="0"/>
    <xf numFmtId="0" fontId="22" fillId="0" borderId="0" applyNumberFormat="0" applyFill="0" applyBorder="0" applyProtection="0"/>
    <xf numFmtId="0" fontId="20" fillId="0" borderId="0"/>
  </cellStyleXfs>
  <cellXfs count="41">
    <xf numFmtId="0" fontId="0" fillId="0" borderId="0" xfId="0"/>
    <xf numFmtId="0" fontId="1" fillId="0" borderId="0" xfId="7"/>
    <xf numFmtId="0" fontId="14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0" fontId="16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1" fillId="0" borderId="0" xfId="7" applyAlignment="1">
      <alignment horizontal="center" vertical="center"/>
    </xf>
    <xf numFmtId="0" fontId="17" fillId="9" borderId="2" xfId="7" applyFont="1" applyFill="1" applyBorder="1" applyAlignment="1">
      <alignment horizontal="center" vertical="center"/>
    </xf>
    <xf numFmtId="3" fontId="1" fillId="0" borderId="0" xfId="7" applyNumberFormat="1"/>
    <xf numFmtId="0" fontId="19" fillId="11" borderId="4" xfId="7" applyFont="1" applyFill="1" applyBorder="1"/>
    <xf numFmtId="164" fontId="19" fillId="11" borderId="4" xfId="7" applyNumberFormat="1" applyFont="1" applyFill="1" applyBorder="1"/>
    <xf numFmtId="0" fontId="22" fillId="0" borderId="0" xfId="21"/>
    <xf numFmtId="0" fontId="20" fillId="0" borderId="0" xfId="22"/>
    <xf numFmtId="0" fontId="25" fillId="0" borderId="0" xfId="21" applyFont="1" applyFill="1" applyBorder="1" applyAlignment="1">
      <alignment horizontal="center" vertical="center"/>
    </xf>
    <xf numFmtId="0" fontId="22" fillId="0" borderId="0" xfId="21" applyFill="1" applyBorder="1"/>
    <xf numFmtId="0" fontId="22" fillId="0" borderId="0" xfId="21" applyFill="1" applyBorder="1" applyAlignment="1">
      <alignment horizontal="center" vertical="center"/>
    </xf>
    <xf numFmtId="0" fontId="26" fillId="0" borderId="0" xfId="21" applyFont="1" applyFill="1" applyBorder="1" applyAlignment="1">
      <alignment horizontal="center" vertical="center"/>
    </xf>
    <xf numFmtId="0" fontId="26" fillId="0" borderId="0" xfId="21" applyFont="1" applyFill="1" applyBorder="1" applyAlignment="1">
      <alignment horizontal="center" vertical="center" wrapText="1"/>
    </xf>
    <xf numFmtId="0" fontId="27" fillId="0" borderId="0" xfId="21" applyFont="1" applyFill="1" applyBorder="1" applyAlignment="1">
      <alignment horizontal="left" vertical="center" wrapText="1"/>
    </xf>
    <xf numFmtId="41" fontId="18" fillId="0" borderId="0" xfId="21" applyNumberFormat="1" applyFont="1" applyFill="1" applyBorder="1" applyAlignment="1">
      <alignment horizontal="center" vertical="center"/>
    </xf>
    <xf numFmtId="41" fontId="28" fillId="0" borderId="0" xfId="21" applyNumberFormat="1" applyFont="1" applyFill="1" applyBorder="1" applyAlignment="1">
      <alignment horizontal="center" vertical="center"/>
    </xf>
    <xf numFmtId="0" fontId="19" fillId="0" borderId="0" xfId="21" applyFont="1" applyFill="1" applyBorder="1"/>
    <xf numFmtId="3" fontId="19" fillId="0" borderId="0" xfId="21" applyNumberFormat="1" applyFont="1" applyFill="1" applyBorder="1" applyAlignment="1">
      <alignment horizontal="center" vertical="center"/>
    </xf>
    <xf numFmtId="3" fontId="22" fillId="0" borderId="0" xfId="21" applyNumberFormat="1" applyFill="1" applyBorder="1"/>
    <xf numFmtId="0" fontId="19" fillId="10" borderId="4" xfId="7" applyFont="1" applyFill="1" applyBorder="1" applyAlignment="1">
      <alignment horizontal="left" vertical="top"/>
    </xf>
    <xf numFmtId="164" fontId="19" fillId="10" borderId="3" xfId="20" applyNumberFormat="1" applyFont="1" applyFill="1" applyBorder="1" applyAlignment="1">
      <alignment horizontal="right" vertical="top"/>
    </xf>
    <xf numFmtId="0" fontId="28" fillId="10" borderId="4" xfId="7" applyFont="1" applyFill="1" applyBorder="1" applyAlignment="1">
      <alignment horizontal="left" vertical="top"/>
    </xf>
    <xf numFmtId="164" fontId="28" fillId="10" borderId="3" xfId="20" applyNumberFormat="1" applyFont="1" applyFill="1" applyBorder="1" applyAlignment="1">
      <alignment horizontal="right" vertical="top"/>
    </xf>
    <xf numFmtId="0" fontId="19" fillId="11" borderId="4" xfId="7" applyFont="1" applyFill="1" applyBorder="1" applyAlignment="1">
      <alignment horizontal="center"/>
    </xf>
    <xf numFmtId="0" fontId="20" fillId="0" borderId="0" xfId="22"/>
    <xf numFmtId="0" fontId="14" fillId="0" borderId="0" xfId="21" applyFont="1" applyFill="1" applyBorder="1" applyAlignment="1">
      <alignment horizontal="center" vertical="center"/>
    </xf>
    <xf numFmtId="0" fontId="14" fillId="0" borderId="0" xfId="21" applyFont="1" applyFill="1" applyBorder="1" applyAlignment="1">
      <alignment horizontal="center" vertical="center" wrapText="1"/>
    </xf>
    <xf numFmtId="0" fontId="23" fillId="0" borderId="0" xfId="21" applyFont="1" applyFill="1" applyBorder="1" applyAlignment="1">
      <alignment horizontal="center" vertical="center"/>
    </xf>
    <xf numFmtId="49" fontId="24" fillId="0" borderId="0" xfId="21" applyNumberFormat="1" applyFont="1" applyFill="1" applyBorder="1" applyAlignment="1">
      <alignment horizontal="center" vertical="center"/>
    </xf>
    <xf numFmtId="0" fontId="17" fillId="9" borderId="5" xfId="7" applyFont="1" applyFill="1" applyBorder="1" applyAlignment="1">
      <alignment horizontal="center" vertical="center" wrapText="1"/>
    </xf>
    <xf numFmtId="0" fontId="17" fillId="9" borderId="6" xfId="7" applyFont="1" applyFill="1" applyBorder="1" applyAlignment="1">
      <alignment horizontal="center" vertical="center" wrapText="1"/>
    </xf>
    <xf numFmtId="0" fontId="17" fillId="9" borderId="7" xfId="7" applyFont="1" applyFill="1" applyBorder="1" applyAlignment="1">
      <alignment horizontal="center" vertical="center"/>
    </xf>
    <xf numFmtId="0" fontId="17" fillId="9" borderId="8" xfId="7" applyFont="1" applyFill="1" applyBorder="1" applyAlignment="1">
      <alignment horizontal="center" vertical="center"/>
    </xf>
    <xf numFmtId="0" fontId="29" fillId="0" borderId="0" xfId="7" applyFont="1" applyFill="1" applyBorder="1" applyAlignment="1">
      <alignment horizontal="center" vertical="center"/>
    </xf>
    <xf numFmtId="0" fontId="29" fillId="0" borderId="0" xfId="7" applyFont="1" applyFill="1" applyBorder="1" applyAlignment="1">
      <alignment horizontal="center" vertical="center" wrapText="1"/>
    </xf>
    <xf numFmtId="0" fontId="16" fillId="0" borderId="0" xfId="7" applyFont="1" applyFill="1" applyBorder="1" applyAlignment="1">
      <alignment horizontal="center" vertical="center"/>
    </xf>
  </cellXfs>
  <cellStyles count="23">
    <cellStyle name="Accent" xfId="2" xr:uid="{13F884D9-4C3D-428C-9DB6-420511C2939C}"/>
    <cellStyle name="Accent 1" xfId="3" xr:uid="{6C143D98-9F33-46B0-85D0-1F8995C51E53}"/>
    <cellStyle name="Accent 2" xfId="4" xr:uid="{33B55B8E-EB6B-4803-AD49-A5848333F563}"/>
    <cellStyle name="Accent 3" xfId="5" xr:uid="{085B589E-EA5D-4D65-BD21-DA7D052C5357}"/>
    <cellStyle name="Bad" xfId="6" xr:uid="{4AAB9BD1-245F-43CC-8506-E4E174D2EC88}"/>
    <cellStyle name="Default" xfId="7" xr:uid="{EC8BC0B8-FEF9-47EB-8D75-889F00539CA4}"/>
    <cellStyle name="Default 2" xfId="21" xr:uid="{913CE97E-C097-44C2-BEA8-CA443EB8F128}"/>
    <cellStyle name="Error" xfId="8" xr:uid="{181F1612-2870-4988-95AD-DC6A64EA3D3C}"/>
    <cellStyle name="Footnote" xfId="9" xr:uid="{8FE90C5C-E7C7-427A-8B7B-A9DFA1B24C0C}"/>
    <cellStyle name="Good" xfId="10" xr:uid="{FDE3344B-1C48-43B1-B4D1-CA28BD76E6F8}"/>
    <cellStyle name="Heading" xfId="11" xr:uid="{20F5D719-A1CE-4F3D-AEF0-CE0DF51EC163}"/>
    <cellStyle name="Heading 1" xfId="12" xr:uid="{12DE8C3D-27A1-4A57-8241-55A598A17C1F}"/>
    <cellStyle name="Heading 2" xfId="13" xr:uid="{CBD38709-DED7-4BA5-B00E-2B145939FEAB}"/>
    <cellStyle name="Hyperlink" xfId="14" xr:uid="{539AD5C1-54A3-4AF1-A955-149F00B929BF}"/>
    <cellStyle name="Millares" xfId="20" builtinId="3"/>
    <cellStyle name="Neutral" xfId="1" builtinId="28" customBuiltin="1"/>
    <cellStyle name="Normal" xfId="0" builtinId="0" customBuiltin="1"/>
    <cellStyle name="Normal 2" xfId="22" xr:uid="{5092E93F-5A19-4719-A6AA-B11A8D295B70}"/>
    <cellStyle name="Note" xfId="15" xr:uid="{BFEFD74E-8AF1-443B-9C12-F7444658DBF3}"/>
    <cellStyle name="Result" xfId="16" xr:uid="{E8CBC4DC-7C8D-4CD3-9219-A30E0071F8CB}"/>
    <cellStyle name="Status" xfId="17" xr:uid="{5AB86875-CD0B-4E22-A4D1-63F9B8512C8D}"/>
    <cellStyle name="Text" xfId="18" xr:uid="{21FD7130-9A2C-421F-BFC3-F59CA33CADB6}"/>
    <cellStyle name="Warning" xfId="19" xr:uid="{8BB8CB5A-BD4D-4A2B-90B5-5973AA4DE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13046" cy="7908637"/>
    <xdr:pic>
      <xdr:nvPicPr>
        <xdr:cNvPr id="2" name="Imagen 1">
          <a:extLst>
            <a:ext uri="{FF2B5EF4-FFF2-40B4-BE49-F238E27FC236}">
              <a16:creationId xmlns:a16="http://schemas.microsoft.com/office/drawing/2014/main" id="{98CA8992-5D1B-4690-9D0D-61660E850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13046" cy="7908637"/>
        </a:xfrm>
        <a:prstGeom prst="rect">
          <a:avLst/>
        </a:prstGeom>
      </xdr:spPr>
    </xdr:pic>
    <xdr:clientData/>
  </xdr:oneCellAnchor>
  <xdr:twoCellAnchor>
    <xdr:from>
      <xdr:col>1</xdr:col>
      <xdr:colOff>1756351</xdr:colOff>
      <xdr:row>15</xdr:row>
      <xdr:rowOff>0</xdr:rowOff>
    </xdr:from>
    <xdr:to>
      <xdr:col>11</xdr:col>
      <xdr:colOff>5772</xdr:colOff>
      <xdr:row>25</xdr:row>
      <xdr:rowOff>12098</xdr:rowOff>
    </xdr:to>
    <xdr:sp macro="" textlink="">
      <xdr:nvSpPr>
        <xdr:cNvPr id="3" name="Google Shape;186;p26">
          <a:extLst>
            <a:ext uri="{FF2B5EF4-FFF2-40B4-BE49-F238E27FC236}">
              <a16:creationId xmlns:a16="http://schemas.microsoft.com/office/drawing/2014/main" id="{34AF41FA-406B-4D7D-B096-2A39BAF5E52C}"/>
            </a:ext>
          </a:extLst>
        </xdr:cNvPr>
        <xdr:cNvSpPr txBox="1">
          <a:spLocks noGrp="1"/>
        </xdr:cNvSpPr>
      </xdr:nvSpPr>
      <xdr:spPr>
        <a:xfrm>
          <a:off x="1867476" y="3429000"/>
          <a:ext cx="8377671" cy="15995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INVERSIONES EN EL SISTEMA</a:t>
          </a:r>
          <a:r>
            <a:rPr lang="es-BO" sz="38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INTEGRAL DE PENSIONES </a:t>
          </a:r>
          <a:r>
            <a:rPr lang="es-BO" sz="38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SECTOR ECONÓMICO</a:t>
          </a:r>
          <a:endParaRPr sz="38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492125</xdr:colOff>
      <xdr:row>3</xdr:row>
      <xdr:rowOff>31750</xdr:rowOff>
    </xdr:from>
    <xdr:to>
      <xdr:col>7</xdr:col>
      <xdr:colOff>488373</xdr:colOff>
      <xdr:row>9</xdr:row>
      <xdr:rowOff>136236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E79A546-8883-485A-BAA4-5B2B8CE9C5A0}"/>
            </a:ext>
          </a:extLst>
        </xdr:cNvPr>
        <xdr:cNvGrpSpPr/>
      </xdr:nvGrpSpPr>
      <xdr:grpSpPr>
        <a:xfrm>
          <a:off x="613352" y="447386"/>
          <a:ext cx="6473248" cy="1472623"/>
          <a:chOff x="1099127" y="165389"/>
          <a:chExt cx="6504998" cy="1485611"/>
        </a:xfrm>
      </xdr:grpSpPr>
      <xdr:sp macro="" textlink="">
        <xdr:nvSpPr>
          <xdr:cNvPr id="5" name="Diagrama de flujo: proceso alternativo 4">
            <a:extLst>
              <a:ext uri="{FF2B5EF4-FFF2-40B4-BE49-F238E27FC236}">
                <a16:creationId xmlns:a16="http://schemas.microsoft.com/office/drawing/2014/main" id="{BE3FB1E6-762E-6297-7317-CB1F88F6D43A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59D1550A-912A-99A0-142C-93917D184C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34635</xdr:colOff>
      <xdr:row>2</xdr:row>
      <xdr:rowOff>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96920057-00A2-4862-916F-A15BB734C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3862" y="294409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25978</xdr:colOff>
      <xdr:row>2</xdr:row>
      <xdr:rowOff>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53118699-A8E7-4740-BE95-391AA94CA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5205" y="294409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25976</xdr:colOff>
      <xdr:row>2</xdr:row>
      <xdr:rowOff>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B09F4BE4-D0FF-403A-B412-202223B8A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5203" y="294409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17318</xdr:colOff>
      <xdr:row>2</xdr:row>
      <xdr:rowOff>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98F62D1B-478F-443E-BA9D-C0ADB6D53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6545" y="294409"/>
          <a:ext cx="1276350" cy="438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25977</xdr:colOff>
      <xdr:row>1</xdr:row>
      <xdr:rowOff>138545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74CCC0B6-105A-4993-A6D6-AD9459301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9341" y="285750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CCA4C-FC76-4663-816F-B1DF7A6BD313}">
  <sheetPr>
    <pageSetUpPr fitToPage="1"/>
  </sheetPr>
  <dimension ref="A1:N23"/>
  <sheetViews>
    <sheetView view="pageBreakPreview" zoomScale="55" zoomScaleNormal="55" zoomScaleSheetLayoutView="55" workbookViewId="0">
      <selection activeCell="K72" sqref="K72"/>
    </sheetView>
  </sheetViews>
  <sheetFormatPr baseColWidth="10" defaultColWidth="7.85546875" defaultRowHeight="11.25"/>
  <cols>
    <col min="1" max="1" width="1.7109375" style="11" customWidth="1"/>
    <col min="2" max="2" width="29.7109375" style="11" customWidth="1"/>
    <col min="3" max="12" width="13.5703125" style="11" customWidth="1"/>
    <col min="13" max="13" width="13.85546875" style="11" customWidth="1"/>
    <col min="14" max="14" width="7.85546875" style="11" customWidth="1"/>
    <col min="15" max="16384" width="7.85546875" style="11"/>
  </cols>
  <sheetData>
    <row r="1" spans="1:14">
      <c r="F1" s="29"/>
    </row>
    <row r="2" spans="1:14">
      <c r="F2" s="29"/>
    </row>
    <row r="3" spans="1:14">
      <c r="F3" s="29"/>
    </row>
    <row r="6" spans="1:14" ht="18.7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ht="39.75" customHeight="1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4" ht="15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ht="12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s="14" customFormat="1" ht="1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4" s="14" customFormat="1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</row>
    <row r="12" spans="1:14" s="12" customFormat="1" ht="24" customHeight="1">
      <c r="A12" s="14"/>
      <c r="B12" s="18"/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  <c r="N12" s="14"/>
    </row>
    <row r="13" spans="1:14" s="12" customFormat="1" ht="24" customHeight="1">
      <c r="A13" s="14"/>
      <c r="B13" s="18"/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0"/>
      <c r="N13" s="14"/>
    </row>
    <row r="14" spans="1:14" s="12" customFormat="1" ht="28.5" customHeight="1">
      <c r="A14" s="14"/>
      <c r="B14" s="18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</row>
    <row r="15" spans="1:14" s="12" customFormat="1" ht="24" customHeight="1">
      <c r="A15" s="14"/>
      <c r="B15" s="1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4"/>
    </row>
    <row r="16" spans="1:14" s="12" customFormat="1" ht="15">
      <c r="A16" s="14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4"/>
    </row>
    <row r="17" spans="1:14" s="12" customFormat="1" ht="12.7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3"/>
      <c r="M17" s="23"/>
      <c r="N17" s="14"/>
    </row>
    <row r="18" spans="1:14" s="12" customFormat="1" ht="12.7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s="12" customFormat="1" ht="12.7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s="12" customFormat="1" ht="12.7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2" customFormat="1" ht="12.7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2" customFormat="1" ht="12.7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s="12" customFormat="1" ht="12.7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EFF4-2547-4993-8019-5ACCF5FC0449}">
  <sheetPr>
    <pageSetUpPr fitToPage="1"/>
  </sheetPr>
  <dimension ref="A1:V41"/>
  <sheetViews>
    <sheetView showGridLines="0" tabSelected="1" zoomScale="110" zoomScaleNormal="110" zoomScaleSheetLayoutView="110" workbookViewId="0">
      <selection activeCell="K72" sqref="K72"/>
    </sheetView>
  </sheetViews>
  <sheetFormatPr baseColWidth="10" defaultColWidth="7.85546875" defaultRowHeight="11.25"/>
  <cols>
    <col min="1" max="1" width="4.42578125" style="1" customWidth="1"/>
    <col min="2" max="2" width="37.140625" style="1" customWidth="1"/>
    <col min="3" max="14" width="15.1406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38" t="s">
        <v>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2"/>
      <c r="P7" s="2"/>
    </row>
    <row r="8" spans="1:22" ht="18.75">
      <c r="B8" s="39" t="s">
        <v>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"/>
      <c r="P8" s="2"/>
    </row>
    <row r="9" spans="1:22" ht="15">
      <c r="B9" s="40" t="s">
        <v>35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34" t="s">
        <v>19</v>
      </c>
      <c r="C11" s="36" t="s">
        <v>18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6"/>
      <c r="P11" s="6"/>
    </row>
    <row r="12" spans="1:22" ht="15">
      <c r="A12" s="6"/>
      <c r="B12" s="35"/>
      <c r="C12" s="7" t="s">
        <v>20</v>
      </c>
      <c r="D12" s="7" t="s">
        <v>21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26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31</v>
      </c>
      <c r="O12" s="6"/>
      <c r="P12" s="6"/>
    </row>
    <row r="13" spans="1:22" customFormat="1" ht="15">
      <c r="A13" s="1"/>
      <c r="B13" s="24" t="s">
        <v>2</v>
      </c>
      <c r="C13" s="25">
        <f>+SUM(C14:C25)</f>
        <v>5532.6822750480987</v>
      </c>
      <c r="D13" s="25">
        <f t="shared" ref="D13:N13" si="0">+SUM(D14:D25)</f>
        <v>5644.1124017944549</v>
      </c>
      <c r="E13" s="25">
        <f t="shared" si="0"/>
        <v>5691.9490052580422</v>
      </c>
      <c r="F13" s="25">
        <f t="shared" si="0"/>
        <v>5695.6780775728839</v>
      </c>
      <c r="G13" s="25">
        <f t="shared" si="0"/>
        <v>5742.6291804256716</v>
      </c>
      <c r="H13" s="25">
        <f t="shared" si="0"/>
        <v>5807.5031900903832</v>
      </c>
      <c r="I13" s="25">
        <f t="shared" si="0"/>
        <v>6015.5017082973764</v>
      </c>
      <c r="J13" s="25">
        <f t="shared" si="0"/>
        <v>5934.4636316107726</v>
      </c>
      <c r="K13" s="25">
        <f t="shared" si="0"/>
        <v>5925.0298608221319</v>
      </c>
      <c r="L13" s="25">
        <f t="shared" si="0"/>
        <v>6032.3219462361549</v>
      </c>
      <c r="M13" s="25">
        <f t="shared" si="0"/>
        <v>6189.7015455845549</v>
      </c>
      <c r="N13" s="25">
        <f t="shared" si="0"/>
        <v>6288.4755864548106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26" t="s">
        <v>4</v>
      </c>
      <c r="C14" s="27">
        <v>54.906933661807592</v>
      </c>
      <c r="D14" s="27">
        <v>55.10841743148687</v>
      </c>
      <c r="E14" s="27">
        <v>55.220881513119537</v>
      </c>
      <c r="F14" s="27">
        <v>55.428791068513114</v>
      </c>
      <c r="G14" s="27">
        <v>55.804007052478141</v>
      </c>
      <c r="H14" s="27">
        <v>58.002437618075774</v>
      </c>
      <c r="I14" s="27">
        <v>58.222727294460647</v>
      </c>
      <c r="J14" s="27">
        <v>58.437694651603501</v>
      </c>
      <c r="K14" s="27">
        <v>58.561161470845491</v>
      </c>
      <c r="L14" s="27">
        <v>58.769763685131196</v>
      </c>
      <c r="M14" s="27">
        <v>58.966891813411074</v>
      </c>
      <c r="N14" s="27">
        <v>65.917389905247802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26" t="s">
        <v>38</v>
      </c>
      <c r="C15" s="27">
        <v>42.616960712827982</v>
      </c>
      <c r="D15" s="27">
        <v>42.437423959183668</v>
      </c>
      <c r="E15" s="27">
        <v>41.529562549562684</v>
      </c>
      <c r="F15" s="27">
        <v>41.181834215743422</v>
      </c>
      <c r="G15" s="27">
        <v>41.010220795918343</v>
      </c>
      <c r="H15" s="27">
        <v>40.806711989795922</v>
      </c>
      <c r="I15" s="27">
        <v>40.633902260932949</v>
      </c>
      <c r="J15" s="27">
        <v>37.950209841107871</v>
      </c>
      <c r="K15" s="27">
        <v>37.772195457725928</v>
      </c>
      <c r="L15" s="27">
        <v>36.687478607871718</v>
      </c>
      <c r="M15" s="27">
        <v>37.398344260932951</v>
      </c>
      <c r="N15" s="27">
        <v>16.066080817784254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26" t="s">
        <v>6</v>
      </c>
      <c r="C16" s="27">
        <v>2121.6874031909565</v>
      </c>
      <c r="D16" s="27">
        <v>2225.9148070991196</v>
      </c>
      <c r="E16" s="27">
        <v>2285.9946639329573</v>
      </c>
      <c r="F16" s="27">
        <v>2259.6990131982511</v>
      </c>
      <c r="G16" s="27">
        <v>2226.7685558177814</v>
      </c>
      <c r="H16" s="27">
        <v>2122.1322055174933</v>
      </c>
      <c r="I16" s="27">
        <v>2065.9215666559749</v>
      </c>
      <c r="J16" s="27">
        <v>1963.8273557040839</v>
      </c>
      <c r="K16" s="27">
        <v>1949.5715163046657</v>
      </c>
      <c r="L16" s="27">
        <v>1981.9401628163293</v>
      </c>
      <c r="M16" s="27">
        <v>2057.8100141180807</v>
      </c>
      <c r="N16" s="27">
        <v>2189.2998498833872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26" t="s">
        <v>7</v>
      </c>
      <c r="C17" s="27">
        <v>2606.5381024606409</v>
      </c>
      <c r="D17" s="27">
        <v>2615.4525005306123</v>
      </c>
      <c r="E17" s="27">
        <v>2601.6910526457841</v>
      </c>
      <c r="F17" s="27">
        <v>2645.5313451209886</v>
      </c>
      <c r="G17" s="27">
        <v>2719.9305983673648</v>
      </c>
      <c r="H17" s="27">
        <v>2883.3374590174967</v>
      </c>
      <c r="I17" s="27">
        <v>3126.0379085976706</v>
      </c>
      <c r="J17" s="27">
        <v>3150.9764443061067</v>
      </c>
      <c r="K17" s="27">
        <v>3161.7919506195071</v>
      </c>
      <c r="L17" s="27">
        <v>3158.9261035393592</v>
      </c>
      <c r="M17" s="27">
        <v>3139.4156000291564</v>
      </c>
      <c r="N17" s="27">
        <v>3150.0285923513075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26" t="s">
        <v>8</v>
      </c>
      <c r="C18" s="27">
        <v>277.58815464139934</v>
      </c>
      <c r="D18" s="27">
        <v>277.55729133673464</v>
      </c>
      <c r="E18" s="27">
        <v>278.78503874781347</v>
      </c>
      <c r="F18" s="27">
        <v>278.89866318367365</v>
      </c>
      <c r="G18" s="27">
        <v>288.95423843440261</v>
      </c>
      <c r="H18" s="27">
        <v>291.71399250874651</v>
      </c>
      <c r="I18" s="27">
        <v>312.04852273032071</v>
      </c>
      <c r="J18" s="27">
        <v>311.93501311807574</v>
      </c>
      <c r="K18" s="27">
        <v>312.51587501895068</v>
      </c>
      <c r="L18" s="27">
        <v>316.23810622011661</v>
      </c>
      <c r="M18" s="27">
        <v>386.81694748688039</v>
      </c>
      <c r="N18" s="27">
        <v>388.25620668950467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26" t="s">
        <v>9</v>
      </c>
      <c r="C19" s="27">
        <v>52.55196584985422</v>
      </c>
      <c r="D19" s="27">
        <v>53.000094491253641</v>
      </c>
      <c r="E19" s="27">
        <v>53.24778605976676</v>
      </c>
      <c r="F19" s="27">
        <v>53.460449779883383</v>
      </c>
      <c r="G19" s="27">
        <v>50.61612201020408</v>
      </c>
      <c r="H19" s="27">
        <v>51.719066810495626</v>
      </c>
      <c r="I19" s="27">
        <v>52.12088214577259</v>
      </c>
      <c r="J19" s="27">
        <v>55.191122565597666</v>
      </c>
      <c r="K19" s="27">
        <v>55.405522158892104</v>
      </c>
      <c r="L19" s="27">
        <v>55.629078236151585</v>
      </c>
      <c r="M19" s="27">
        <v>50.725054975218654</v>
      </c>
      <c r="N19" s="27">
        <v>21.979075966472301</v>
      </c>
      <c r="O19" s="8"/>
      <c r="P19" s="8"/>
      <c r="Q19" s="8"/>
      <c r="R19" s="8"/>
      <c r="S19" s="8"/>
      <c r="T19" s="8"/>
      <c r="U19" s="8"/>
      <c r="V19" s="8"/>
    </row>
    <row r="20" spans="1:22" customFormat="1" ht="15">
      <c r="A20" s="1"/>
      <c r="B20" s="26" t="s">
        <v>10</v>
      </c>
      <c r="C20" s="27">
        <v>220.94633442857128</v>
      </c>
      <c r="D20" s="27">
        <v>219.35723143877556</v>
      </c>
      <c r="E20" s="27">
        <v>219.93233510787169</v>
      </c>
      <c r="F20" s="27">
        <v>218.41837291253646</v>
      </c>
      <c r="G20" s="27">
        <v>216.55105661807576</v>
      </c>
      <c r="H20" s="27">
        <v>215.67415047667635</v>
      </c>
      <c r="I20" s="27">
        <v>215.66635263994169</v>
      </c>
      <c r="J20" s="27">
        <v>213.1115084883381</v>
      </c>
      <c r="K20" s="27">
        <v>213.0544886151603</v>
      </c>
      <c r="L20" s="27">
        <v>291.24224299854205</v>
      </c>
      <c r="M20" s="27">
        <v>291.45455577842552</v>
      </c>
      <c r="N20" s="27">
        <v>293.07610745189493</v>
      </c>
      <c r="O20" s="8"/>
      <c r="P20" s="8"/>
      <c r="Q20" s="8"/>
      <c r="R20" s="8"/>
      <c r="S20" s="8"/>
      <c r="T20" s="8"/>
      <c r="U20" s="8"/>
      <c r="V20" s="8"/>
    </row>
    <row r="21" spans="1:22" customFormat="1" ht="15">
      <c r="A21" s="1"/>
      <c r="B21" s="26" t="s">
        <v>11</v>
      </c>
      <c r="C21" s="27">
        <v>3.5254895991253643</v>
      </c>
      <c r="D21" s="27">
        <v>3.5293199999999993</v>
      </c>
      <c r="E21" s="27">
        <v>3.5335679999999998</v>
      </c>
      <c r="F21" s="27">
        <v>2.6042111997084549</v>
      </c>
      <c r="G21" s="27">
        <v>2.6073311997084549</v>
      </c>
      <c r="H21" s="27">
        <v>2.61036</v>
      </c>
      <c r="I21" s="27">
        <v>2.6134944008746355</v>
      </c>
      <c r="J21" s="27">
        <v>2.6166384008746353</v>
      </c>
      <c r="K21" s="27">
        <v>2.6196864008746359</v>
      </c>
      <c r="L21" s="27">
        <v>1.7224368002915449</v>
      </c>
      <c r="M21" s="27">
        <v>1.7244384008746354</v>
      </c>
      <c r="N21" s="27">
        <v>1.7265071997084547</v>
      </c>
      <c r="O21" s="8"/>
      <c r="P21" s="8"/>
      <c r="Q21" s="8"/>
      <c r="R21" s="8"/>
      <c r="S21" s="8"/>
      <c r="T21" s="8"/>
      <c r="U21" s="8"/>
      <c r="V21" s="8"/>
    </row>
    <row r="22" spans="1:22" customFormat="1" ht="15">
      <c r="A22" s="1"/>
      <c r="B22" s="26" t="s">
        <v>12</v>
      </c>
      <c r="C22" s="27">
        <v>66.280373177842563</v>
      </c>
      <c r="D22" s="27">
        <v>66.48615743440233</v>
      </c>
      <c r="E22" s="27">
        <v>66.715493877551026</v>
      </c>
      <c r="F22" s="27">
        <v>56.689320116618077</v>
      </c>
      <c r="G22" s="27">
        <v>56.882337026239064</v>
      </c>
      <c r="H22" s="27">
        <v>57.070358017492708</v>
      </c>
      <c r="I22" s="27">
        <v>57.265912536443146</v>
      </c>
      <c r="J22" s="27">
        <v>57.462894460641401</v>
      </c>
      <c r="K22" s="27">
        <v>57.654801166180754</v>
      </c>
      <c r="L22" s="27">
        <v>56.534684548104956</v>
      </c>
      <c r="M22" s="27">
        <v>93.26727370262391</v>
      </c>
      <c r="N22" s="27">
        <v>94.249161865889207</v>
      </c>
      <c r="O22" s="8"/>
      <c r="P22" s="8"/>
      <c r="Q22" s="8"/>
      <c r="R22" s="8"/>
      <c r="S22" s="8"/>
      <c r="T22" s="8"/>
      <c r="U22" s="8"/>
      <c r="V22" s="8"/>
    </row>
    <row r="23" spans="1:22" customFormat="1" ht="15">
      <c r="A23" s="1"/>
      <c r="B23" s="26" t="s">
        <v>13</v>
      </c>
      <c r="C23" s="27">
        <v>4.9331E-2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8"/>
      <c r="P23" s="8"/>
      <c r="Q23" s="8"/>
      <c r="R23" s="8"/>
      <c r="S23" s="8"/>
      <c r="T23" s="8"/>
      <c r="U23" s="8"/>
      <c r="V23" s="8"/>
    </row>
    <row r="24" spans="1:22" customFormat="1" ht="15">
      <c r="A24" s="1"/>
      <c r="B24" s="26" t="s">
        <v>14</v>
      </c>
      <c r="C24" s="27">
        <v>11.847554911078715</v>
      </c>
      <c r="D24" s="27">
        <v>11.698729865889213</v>
      </c>
      <c r="E24" s="27">
        <v>11.731562759475219</v>
      </c>
      <c r="F24" s="27">
        <v>10.562267260932941</v>
      </c>
      <c r="G24" s="27">
        <v>10.616313518950438</v>
      </c>
      <c r="H24" s="27">
        <v>10.846696514577259</v>
      </c>
      <c r="I24" s="27">
        <v>10.899023696793003</v>
      </c>
      <c r="J24" s="27">
        <v>10.889491669096209</v>
      </c>
      <c r="K24" s="27">
        <v>11.144432711370261</v>
      </c>
      <c r="L24" s="27">
        <v>11.08997431341108</v>
      </c>
      <c r="M24" s="27">
        <v>11.13444184693877</v>
      </c>
      <c r="N24" s="27">
        <v>11.180796128279878</v>
      </c>
      <c r="O24" s="8"/>
      <c r="P24" s="8"/>
      <c r="Q24" s="8"/>
      <c r="R24" s="8"/>
      <c r="S24" s="8"/>
      <c r="T24" s="8"/>
      <c r="U24" s="8"/>
      <c r="V24" s="8"/>
    </row>
    <row r="25" spans="1:22" customFormat="1" ht="15">
      <c r="A25" s="1"/>
      <c r="B25" s="26" t="s">
        <v>37</v>
      </c>
      <c r="C25" s="27">
        <v>74.143671413994184</v>
      </c>
      <c r="D25" s="27">
        <v>73.57042820699705</v>
      </c>
      <c r="E25" s="27">
        <v>73.567060064139952</v>
      </c>
      <c r="F25" s="27">
        <v>73.20380951603498</v>
      </c>
      <c r="G25" s="27">
        <v>72.888399584548083</v>
      </c>
      <c r="H25" s="27">
        <v>73.589751619533459</v>
      </c>
      <c r="I25" s="27">
        <v>74.071415338192395</v>
      </c>
      <c r="J25" s="27">
        <v>72.065258405247818</v>
      </c>
      <c r="K25" s="27">
        <v>64.938230897959201</v>
      </c>
      <c r="L25" s="27">
        <v>63.541914470845505</v>
      </c>
      <c r="M25" s="27">
        <v>60.987983172011646</v>
      </c>
      <c r="N25" s="27">
        <v>56.695818195335256</v>
      </c>
      <c r="O25" s="8"/>
      <c r="P25" s="8"/>
      <c r="Q25" s="8"/>
      <c r="R25" s="8"/>
      <c r="S25" s="8"/>
      <c r="T25" s="8"/>
      <c r="U25" s="8"/>
      <c r="V25" s="8"/>
    </row>
    <row r="26" spans="1:22" customFormat="1" ht="15">
      <c r="A26" s="1"/>
      <c r="B26" s="24" t="s">
        <v>3</v>
      </c>
      <c r="C26" s="25">
        <f>+SUM(C27:C39)</f>
        <v>4979.1751534897994</v>
      </c>
      <c r="D26" s="25">
        <f t="shared" ref="D26:N26" si="1">+SUM(D27:D39)</f>
        <v>5107.1802808323537</v>
      </c>
      <c r="E26" s="25">
        <f t="shared" si="1"/>
        <v>5181.8057325597601</v>
      </c>
      <c r="F26" s="25">
        <f t="shared" si="1"/>
        <v>5225.5597288950494</v>
      </c>
      <c r="G26" s="25">
        <f t="shared" si="1"/>
        <v>5284.5377842113658</v>
      </c>
      <c r="H26" s="25">
        <f t="shared" si="1"/>
        <v>5325.7635817871687</v>
      </c>
      <c r="I26" s="25">
        <f t="shared" si="1"/>
        <v>5404.3511137886253</v>
      </c>
      <c r="J26" s="25">
        <f t="shared" si="1"/>
        <v>5448.5970258585921</v>
      </c>
      <c r="K26" s="25">
        <f t="shared" si="1"/>
        <v>5486.2769124373035</v>
      </c>
      <c r="L26" s="25">
        <f t="shared" si="1"/>
        <v>5599.8178946472444</v>
      </c>
      <c r="M26" s="25">
        <f t="shared" si="1"/>
        <v>5646.4037788061214</v>
      </c>
      <c r="N26" s="25">
        <f t="shared" si="1"/>
        <v>5680.123418406708</v>
      </c>
      <c r="O26" s="8"/>
      <c r="P26" s="8"/>
      <c r="Q26" s="8"/>
      <c r="R26" s="8"/>
      <c r="S26" s="8"/>
      <c r="T26" s="8"/>
      <c r="U26" s="8"/>
      <c r="V26" s="8"/>
    </row>
    <row r="27" spans="1:22" customFormat="1" ht="15">
      <c r="A27" s="1"/>
      <c r="B27" s="26" t="s">
        <v>4</v>
      </c>
      <c r="C27" s="27">
        <v>79.644829428571427</v>
      </c>
      <c r="D27" s="27">
        <v>81.880658994169082</v>
      </c>
      <c r="E27" s="27">
        <v>82.749767790087461</v>
      </c>
      <c r="F27" s="27">
        <v>83.031450307580158</v>
      </c>
      <c r="G27" s="27">
        <v>83.409206276967907</v>
      </c>
      <c r="H27" s="27">
        <v>85.531600338192405</v>
      </c>
      <c r="I27" s="27">
        <v>85.734252967930018</v>
      </c>
      <c r="J27" s="27">
        <v>86.012761572886291</v>
      </c>
      <c r="K27" s="27">
        <v>88.534514903790068</v>
      </c>
      <c r="L27" s="27">
        <v>88.85680111370263</v>
      </c>
      <c r="M27" s="27">
        <v>89.120296077259468</v>
      </c>
      <c r="N27" s="27">
        <v>88.829671067055386</v>
      </c>
      <c r="O27" s="8"/>
      <c r="P27" s="8"/>
      <c r="Q27" s="8"/>
      <c r="R27" s="8"/>
      <c r="S27" s="8"/>
      <c r="T27" s="8"/>
      <c r="U27" s="8"/>
      <c r="V27" s="8"/>
    </row>
    <row r="28" spans="1:22" customFormat="1" ht="15">
      <c r="A28" s="1"/>
      <c r="B28" s="26" t="s">
        <v>38</v>
      </c>
      <c r="C28" s="27">
        <v>43.345869881924195</v>
      </c>
      <c r="D28" s="27">
        <v>43.23204110204081</v>
      </c>
      <c r="E28" s="27">
        <v>42.38885091545189</v>
      </c>
      <c r="F28" s="27">
        <v>43.742318896501459</v>
      </c>
      <c r="G28" s="27">
        <v>41.824223142857143</v>
      </c>
      <c r="H28" s="27">
        <v>41.660335781341104</v>
      </c>
      <c r="I28" s="27">
        <v>41.525973071428574</v>
      </c>
      <c r="J28" s="27">
        <v>38.918512705539364</v>
      </c>
      <c r="K28" s="27">
        <v>38.834760325072885</v>
      </c>
      <c r="L28" s="27">
        <v>38.522615708454801</v>
      </c>
      <c r="M28" s="27">
        <v>38.94020071137026</v>
      </c>
      <c r="N28" s="27">
        <v>17.643018916909622</v>
      </c>
      <c r="O28" s="8"/>
      <c r="P28" s="8"/>
      <c r="Q28" s="8"/>
      <c r="R28" s="8"/>
      <c r="S28" s="8"/>
      <c r="T28" s="8"/>
      <c r="U28" s="8"/>
      <c r="V28" s="8"/>
    </row>
    <row r="29" spans="1:22" customFormat="1" ht="15">
      <c r="A29" s="1"/>
      <c r="B29" s="26" t="s">
        <v>6</v>
      </c>
      <c r="C29" s="27">
        <v>1640.1825984766815</v>
      </c>
      <c r="D29" s="27">
        <v>1716.7366213702524</v>
      </c>
      <c r="E29" s="27">
        <v>1738.481832233243</v>
      </c>
      <c r="F29" s="27">
        <v>1799.2313591734701</v>
      </c>
      <c r="G29" s="27">
        <v>1860.7955517944608</v>
      </c>
      <c r="H29" s="27">
        <v>1857.3552186720135</v>
      </c>
      <c r="I29" s="27">
        <v>1889.6980450932922</v>
      </c>
      <c r="J29" s="27">
        <v>1902.8072895510152</v>
      </c>
      <c r="K29" s="27">
        <v>1877.30192162974</v>
      </c>
      <c r="L29" s="27">
        <v>1876.9863934970942</v>
      </c>
      <c r="M29" s="27">
        <v>1836.8317399446007</v>
      </c>
      <c r="N29" s="27">
        <v>1847.978829113702</v>
      </c>
      <c r="O29" s="8"/>
      <c r="P29" s="8"/>
      <c r="Q29" s="8"/>
      <c r="R29" s="8"/>
      <c r="S29" s="8"/>
      <c r="T29" s="8"/>
      <c r="U29" s="8"/>
      <c r="V29" s="8"/>
    </row>
    <row r="30" spans="1:22" customFormat="1" ht="15">
      <c r="A30" s="1"/>
      <c r="B30" s="26" t="s">
        <v>7</v>
      </c>
      <c r="C30" s="27">
        <v>2243.0911810306116</v>
      </c>
      <c r="D30" s="27">
        <v>2285.4743272973797</v>
      </c>
      <c r="E30" s="27">
        <v>2339.6537972113565</v>
      </c>
      <c r="F30" s="27">
        <v>2333.0485919285757</v>
      </c>
      <c r="G30" s="27">
        <v>2327.5975601180717</v>
      </c>
      <c r="H30" s="27">
        <v>2361.602839771132</v>
      </c>
      <c r="I30" s="27">
        <v>2386.3105435991233</v>
      </c>
      <c r="J30" s="27">
        <v>2416.0405451909592</v>
      </c>
      <c r="K30" s="27">
        <v>2481.4718331851141</v>
      </c>
      <c r="L30" s="27">
        <v>2516.6407228323665</v>
      </c>
      <c r="M30" s="27">
        <v>2582.6443632128321</v>
      </c>
      <c r="N30" s="27">
        <v>2673.7000147084586</v>
      </c>
      <c r="O30" s="8"/>
      <c r="P30" s="8"/>
      <c r="Q30" s="8"/>
      <c r="R30" s="8"/>
      <c r="S30" s="8"/>
      <c r="T30" s="8"/>
      <c r="U30" s="8"/>
      <c r="V30" s="8"/>
    </row>
    <row r="31" spans="1:22" customFormat="1" ht="15">
      <c r="A31" s="1"/>
      <c r="B31" s="26" t="s">
        <v>8</v>
      </c>
      <c r="C31" s="27">
        <v>352.63078887755091</v>
      </c>
      <c r="D31" s="27">
        <v>352.47344354518958</v>
      </c>
      <c r="E31" s="27">
        <v>353.37641023032057</v>
      </c>
      <c r="F31" s="27">
        <v>353.37034264285705</v>
      </c>
      <c r="G31" s="27">
        <v>362.91446841690953</v>
      </c>
      <c r="H31" s="27">
        <v>364.89157892565595</v>
      </c>
      <c r="I31" s="27">
        <v>385.13995119825046</v>
      </c>
      <c r="J31" s="27">
        <v>384.49348302332356</v>
      </c>
      <c r="K31" s="27">
        <v>386.14908004373177</v>
      </c>
      <c r="L31" s="27">
        <v>396.13431022011656</v>
      </c>
      <c r="M31" s="27">
        <v>395.85494747667644</v>
      </c>
      <c r="N31" s="27">
        <v>396.90209368367351</v>
      </c>
      <c r="O31" s="8"/>
      <c r="P31" s="8"/>
      <c r="Q31" s="8"/>
      <c r="R31" s="8"/>
      <c r="S31" s="8"/>
      <c r="T31" s="8"/>
      <c r="U31" s="8"/>
      <c r="V31" s="8"/>
    </row>
    <row r="32" spans="1:22" customFormat="1" ht="15">
      <c r="A32" s="1"/>
      <c r="B32" s="26" t="s">
        <v>9</v>
      </c>
      <c r="C32" s="27">
        <v>88.727679451895028</v>
      </c>
      <c r="D32" s="27">
        <v>89.592068020408149</v>
      </c>
      <c r="E32" s="27">
        <v>90.005148177842557</v>
      </c>
      <c r="F32" s="27">
        <v>90.344862529154511</v>
      </c>
      <c r="G32" s="27">
        <v>86.670346441690967</v>
      </c>
      <c r="H32" s="27">
        <v>84.944165323615167</v>
      </c>
      <c r="I32" s="27">
        <v>85.685132077259482</v>
      </c>
      <c r="J32" s="27">
        <v>88.93077413994169</v>
      </c>
      <c r="K32" s="27">
        <v>89.254401483965012</v>
      </c>
      <c r="L32" s="27">
        <v>89.591769208454821</v>
      </c>
      <c r="M32" s="27">
        <v>81.314295046647217</v>
      </c>
      <c r="N32" s="27">
        <v>42.741009119533523</v>
      </c>
      <c r="O32" s="8"/>
      <c r="P32" s="8"/>
      <c r="Q32" s="8"/>
      <c r="R32" s="8"/>
      <c r="S32" s="8"/>
      <c r="T32" s="8"/>
      <c r="U32" s="8"/>
      <c r="V32" s="8"/>
    </row>
    <row r="33" spans="1:22" customFormat="1" ht="15">
      <c r="A33" s="1"/>
      <c r="B33" s="26" t="s">
        <v>10</v>
      </c>
      <c r="C33" s="27">
        <v>216.1582343542274</v>
      </c>
      <c r="D33" s="27">
        <v>223.23787906997083</v>
      </c>
      <c r="E33" s="27">
        <v>220.42074110204084</v>
      </c>
      <c r="F33" s="27">
        <v>220.87054758746356</v>
      </c>
      <c r="G33" s="27">
        <v>219.85202033236152</v>
      </c>
      <c r="H33" s="27">
        <v>220.48820586734695</v>
      </c>
      <c r="I33" s="27">
        <v>220.60844433819241</v>
      </c>
      <c r="J33" s="27">
        <v>223.73366399562676</v>
      </c>
      <c r="K33" s="27">
        <v>223.67930991107872</v>
      </c>
      <c r="L33" s="27">
        <v>302.55000859037904</v>
      </c>
      <c r="M33" s="27">
        <v>301.34872977988346</v>
      </c>
      <c r="N33" s="27">
        <v>300.77873573323615</v>
      </c>
      <c r="O33" s="8"/>
      <c r="P33" s="8"/>
      <c r="Q33" s="8"/>
      <c r="R33" s="8"/>
      <c r="S33" s="8"/>
      <c r="T33" s="8"/>
      <c r="U33" s="8"/>
      <c r="V33" s="8"/>
    </row>
    <row r="34" spans="1:22" customFormat="1" ht="15">
      <c r="A34" s="1"/>
      <c r="B34" s="26" t="s">
        <v>16</v>
      </c>
      <c r="C34" s="27">
        <v>100.33397600000001</v>
      </c>
      <c r="D34" s="27">
        <v>100.51041752040815</v>
      </c>
      <c r="E34" s="27">
        <v>100.58886104081631</v>
      </c>
      <c r="F34" s="27">
        <v>100.72762736005831</v>
      </c>
      <c r="G34" s="27">
        <v>100.80740688046646</v>
      </c>
      <c r="H34" s="27">
        <v>100.94750744023322</v>
      </c>
      <c r="I34" s="27">
        <v>101.26998552040816</v>
      </c>
      <c r="J34" s="27">
        <v>101.51400496064139</v>
      </c>
      <c r="K34" s="27">
        <v>101.4975946399417</v>
      </c>
      <c r="L34" s="27">
        <v>94.603460880466471</v>
      </c>
      <c r="M34" s="27">
        <v>90.44379256122447</v>
      </c>
      <c r="N34" s="27">
        <v>87.443037440233226</v>
      </c>
      <c r="O34" s="8"/>
      <c r="P34" s="8"/>
      <c r="Q34" s="8"/>
      <c r="R34" s="8"/>
      <c r="S34" s="8"/>
      <c r="T34" s="8"/>
      <c r="U34" s="8"/>
      <c r="V34" s="8"/>
    </row>
    <row r="35" spans="1:22" customFormat="1" ht="15">
      <c r="A35" s="1"/>
      <c r="B35" s="26" t="s">
        <v>11</v>
      </c>
      <c r="C35" s="27">
        <v>3.5254896005830902</v>
      </c>
      <c r="D35" s="27">
        <v>3.5293199999999993</v>
      </c>
      <c r="E35" s="27">
        <v>3.5335679999999998</v>
      </c>
      <c r="F35" s="27">
        <v>2.6042111997084545</v>
      </c>
      <c r="G35" s="27">
        <v>2.6073311997084549</v>
      </c>
      <c r="H35" s="27">
        <v>2.61036</v>
      </c>
      <c r="I35" s="27">
        <v>2.6134943994169091</v>
      </c>
      <c r="J35" s="27">
        <v>2.6166383994169093</v>
      </c>
      <c r="K35" s="27">
        <v>2.6196863994169095</v>
      </c>
      <c r="L35" s="27">
        <v>1.7224368002915449</v>
      </c>
      <c r="M35" s="27">
        <v>1.7244383994169095</v>
      </c>
      <c r="N35" s="27">
        <v>1.7265071997084547</v>
      </c>
      <c r="O35" s="8"/>
      <c r="P35" s="8"/>
      <c r="Q35" s="8"/>
      <c r="R35" s="8"/>
      <c r="S35" s="8"/>
      <c r="T35" s="8"/>
      <c r="U35" s="8"/>
      <c r="V35" s="8"/>
    </row>
    <row r="36" spans="1:22" customFormat="1" ht="15">
      <c r="A36" s="1"/>
      <c r="B36" s="26" t="s">
        <v>12</v>
      </c>
      <c r="C36" s="27">
        <v>66.280373177842563</v>
      </c>
      <c r="D36" s="27">
        <v>66.48615743440233</v>
      </c>
      <c r="E36" s="27">
        <v>66.715493877551026</v>
      </c>
      <c r="F36" s="27">
        <v>56.689320116618077</v>
      </c>
      <c r="G36" s="27">
        <v>56.882337026239064</v>
      </c>
      <c r="H36" s="27">
        <v>57.070358017492708</v>
      </c>
      <c r="I36" s="27">
        <v>57.265912536443146</v>
      </c>
      <c r="J36" s="27">
        <v>57.462894460641401</v>
      </c>
      <c r="K36" s="27">
        <v>57.654801166180754</v>
      </c>
      <c r="L36" s="27">
        <v>56.534684548104956</v>
      </c>
      <c r="M36" s="27">
        <v>93.64523446064139</v>
      </c>
      <c r="N36" s="27">
        <v>94.646823702623905</v>
      </c>
      <c r="O36" s="8"/>
      <c r="P36" s="8"/>
      <c r="Q36" s="8"/>
      <c r="R36" s="8"/>
      <c r="S36" s="8"/>
      <c r="T36" s="8"/>
      <c r="U36" s="8"/>
      <c r="V36" s="8"/>
    </row>
    <row r="37" spans="1:22" customFormat="1" ht="15">
      <c r="A37" s="1"/>
      <c r="B37" s="26" t="s">
        <v>13</v>
      </c>
      <c r="C37" s="27">
        <v>4.6326699708454808E-2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8"/>
      <c r="P37" s="8"/>
      <c r="Q37" s="8"/>
      <c r="R37" s="8"/>
      <c r="S37" s="8"/>
      <c r="T37" s="8"/>
      <c r="U37" s="8"/>
      <c r="V37" s="8"/>
    </row>
    <row r="38" spans="1:22" customFormat="1" ht="15">
      <c r="A38" s="1"/>
      <c r="B38" s="26" t="s">
        <v>14</v>
      </c>
      <c r="C38" s="27">
        <v>12.12623520845481</v>
      </c>
      <c r="D38" s="27">
        <v>11.981294523323614</v>
      </c>
      <c r="E38" s="27">
        <v>12.023524596209914</v>
      </c>
      <c r="F38" s="27">
        <v>10.736898854227405</v>
      </c>
      <c r="G38" s="27">
        <v>10.791667336734696</v>
      </c>
      <c r="H38" s="27">
        <v>18.115598086005829</v>
      </c>
      <c r="I38" s="27">
        <v>18.206466208454806</v>
      </c>
      <c r="J38" s="27">
        <v>18.2985255</v>
      </c>
      <c r="K38" s="27">
        <v>18.599527258017496</v>
      </c>
      <c r="L38" s="27">
        <v>18.570536119533529</v>
      </c>
      <c r="M38" s="27">
        <v>18.652910260932945</v>
      </c>
      <c r="N38" s="27">
        <v>18.511916673469386</v>
      </c>
      <c r="O38" s="8"/>
      <c r="P38" s="8"/>
      <c r="Q38" s="8"/>
      <c r="R38" s="8"/>
      <c r="S38" s="8"/>
      <c r="T38" s="8"/>
      <c r="U38" s="8"/>
      <c r="V38" s="8"/>
    </row>
    <row r="39" spans="1:22" customFormat="1" ht="15">
      <c r="A39" s="1"/>
      <c r="B39" s="26" t="s">
        <v>37</v>
      </c>
      <c r="C39" s="27">
        <v>133.08157130174925</v>
      </c>
      <c r="D39" s="27">
        <v>132.04605195481051</v>
      </c>
      <c r="E39" s="27">
        <v>131.86773738483964</v>
      </c>
      <c r="F39" s="27">
        <v>131.16219829883383</v>
      </c>
      <c r="G39" s="27">
        <v>130.38566524489795</v>
      </c>
      <c r="H39" s="27">
        <v>130.54581356413993</v>
      </c>
      <c r="I39" s="27">
        <v>130.29291277842566</v>
      </c>
      <c r="J39" s="27">
        <v>127.76793235860056</v>
      </c>
      <c r="K39" s="27">
        <v>120.67948149125364</v>
      </c>
      <c r="L39" s="27">
        <v>119.1041551282799</v>
      </c>
      <c r="M39" s="27">
        <v>115.88283087463557</v>
      </c>
      <c r="N39" s="27">
        <v>109.22176104810495</v>
      </c>
      <c r="O39" s="8"/>
      <c r="P39" s="8"/>
      <c r="Q39" s="8"/>
      <c r="R39" s="8"/>
      <c r="S39" s="8"/>
      <c r="T39" s="8"/>
      <c r="U39" s="8"/>
      <c r="V39" s="8"/>
    </row>
    <row r="40" spans="1:22" customFormat="1" ht="15">
      <c r="A40" s="1"/>
      <c r="B40" s="28" t="s">
        <v>39</v>
      </c>
      <c r="C40" s="10">
        <f t="shared" ref="C40:N40" si="2">+C26+C13</f>
        <v>10511.857428537898</v>
      </c>
      <c r="D40" s="10">
        <f t="shared" si="2"/>
        <v>10751.292682626809</v>
      </c>
      <c r="E40" s="10">
        <f t="shared" si="2"/>
        <v>10873.754737817802</v>
      </c>
      <c r="F40" s="10">
        <f t="shared" si="2"/>
        <v>10921.237806467932</v>
      </c>
      <c r="G40" s="10">
        <f t="shared" si="2"/>
        <v>11027.166964637037</v>
      </c>
      <c r="H40" s="10">
        <f t="shared" si="2"/>
        <v>11133.266771877552</v>
      </c>
      <c r="I40" s="10">
        <f t="shared" si="2"/>
        <v>11419.852822086003</v>
      </c>
      <c r="J40" s="10">
        <f t="shared" si="2"/>
        <v>11383.060657469365</v>
      </c>
      <c r="K40" s="10">
        <f t="shared" si="2"/>
        <v>11411.306773259435</v>
      </c>
      <c r="L40" s="10">
        <f t="shared" si="2"/>
        <v>11632.139840883399</v>
      </c>
      <c r="M40" s="10">
        <f t="shared" si="2"/>
        <v>11836.105324390675</v>
      </c>
      <c r="N40" s="10">
        <f t="shared" si="2"/>
        <v>11968.599004861519</v>
      </c>
      <c r="O40" s="8"/>
      <c r="P40" s="8"/>
      <c r="Q40" s="8"/>
      <c r="R40" s="8"/>
      <c r="S40" s="8"/>
      <c r="T40" s="8"/>
      <c r="U40" s="8"/>
      <c r="V40" s="8"/>
    </row>
    <row r="41" spans="1:22">
      <c r="B41" s="1" t="s">
        <v>41</v>
      </c>
    </row>
  </sheetData>
  <mergeCells count="5">
    <mergeCell ref="B11:B12"/>
    <mergeCell ref="C11:N11"/>
    <mergeCell ref="B7:N7"/>
    <mergeCell ref="B8:N8"/>
    <mergeCell ref="B9:N9"/>
  </mergeCells>
  <phoneticPr fontId="21" type="noConversion"/>
  <printOptions horizontalCentered="1"/>
  <pageMargins left="0.47244094488188981" right="0.51181102362204722" top="1.1417322834645669" bottom="1.1417322834645669" header="0.74803149606299213" footer="0.74803149606299213"/>
  <pageSetup paperSize="186" scale="63" orientation="landscape" r:id="rId1"/>
  <headerFooter alignWithMargins="0"/>
  <colBreaks count="1" manualBreakCount="1">
    <brk id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A0575-EC44-4B58-AB3F-11AE96F2AA38}">
  <sheetPr>
    <pageSetUpPr fitToPage="1"/>
  </sheetPr>
  <dimension ref="A1:V41"/>
  <sheetViews>
    <sheetView showGridLines="0" zoomScale="110" zoomScaleNormal="110" zoomScaleSheetLayoutView="55" workbookViewId="0">
      <selection activeCell="K72" sqref="K72"/>
    </sheetView>
  </sheetViews>
  <sheetFormatPr baseColWidth="10" defaultColWidth="7.85546875" defaultRowHeight="11.25"/>
  <cols>
    <col min="1" max="1" width="4.42578125" style="1" customWidth="1"/>
    <col min="2" max="2" width="37.140625" style="1" customWidth="1"/>
    <col min="3" max="14" width="15.1406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38" t="s">
        <v>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2"/>
      <c r="P7" s="2"/>
    </row>
    <row r="8" spans="1:22" ht="18.75">
      <c r="B8" s="39" t="s">
        <v>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"/>
      <c r="P8" s="2"/>
    </row>
    <row r="9" spans="1:22" ht="15">
      <c r="B9" s="40" t="s">
        <v>35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34" t="s">
        <v>19</v>
      </c>
      <c r="C11" s="36" t="s">
        <v>32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6"/>
      <c r="P11" s="6"/>
    </row>
    <row r="12" spans="1:22" ht="15">
      <c r="A12" s="6"/>
      <c r="B12" s="35"/>
      <c r="C12" s="7" t="s">
        <v>20</v>
      </c>
      <c r="D12" s="7" t="s">
        <v>21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26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31</v>
      </c>
      <c r="O12" s="6"/>
      <c r="P12" s="6"/>
    </row>
    <row r="13" spans="1:22" customFormat="1" ht="15">
      <c r="A13" s="1"/>
      <c r="B13" s="24" t="s">
        <v>2</v>
      </c>
      <c r="C13" s="25">
        <f t="shared" ref="C13:N13" si="0">+SUM(C14:C25)</f>
        <v>6304.5561593250659</v>
      </c>
      <c r="D13" s="25">
        <f t="shared" si="0"/>
        <v>6330.8520128702467</v>
      </c>
      <c r="E13" s="25">
        <f t="shared" si="0"/>
        <v>6523.8401608090335</v>
      </c>
      <c r="F13" s="25">
        <f t="shared" si="0"/>
        <v>6482.4618065247751</v>
      </c>
      <c r="G13" s="25">
        <f t="shared" si="0"/>
        <v>6512.2730347871766</v>
      </c>
      <c r="H13" s="25">
        <f t="shared" si="0"/>
        <v>6630.2369836239059</v>
      </c>
      <c r="I13" s="25">
        <f t="shared" si="0"/>
        <v>6721.3429661924065</v>
      </c>
      <c r="J13" s="25">
        <f t="shared" si="0"/>
        <v>6876.1270930830742</v>
      </c>
      <c r="K13" s="25">
        <f t="shared" si="0"/>
        <v>6902.409172575768</v>
      </c>
      <c r="L13" s="25">
        <f t="shared" si="0"/>
        <v>7014.0267456763777</v>
      </c>
      <c r="M13" s="25">
        <f t="shared" si="0"/>
        <v>7334.6741962900833</v>
      </c>
      <c r="N13" s="25">
        <f t="shared" si="0"/>
        <v>7429.2200741603328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26" t="s">
        <v>4</v>
      </c>
      <c r="C14" s="27">
        <v>70.189104679300272</v>
      </c>
      <c r="D14" s="27">
        <v>70.369393730320709</v>
      </c>
      <c r="E14" s="27">
        <v>70.518384973760931</v>
      </c>
      <c r="F14" s="27">
        <v>70.729092364431466</v>
      </c>
      <c r="G14" s="27">
        <v>70.981581666180759</v>
      </c>
      <c r="H14" s="27">
        <v>72.072273360058304</v>
      </c>
      <c r="I14" s="27">
        <v>72.328385524781325</v>
      </c>
      <c r="J14" s="27">
        <v>68.55601979591836</v>
      </c>
      <c r="K14" s="27">
        <v>65.302104393585992</v>
      </c>
      <c r="L14" s="27">
        <v>61.425548660349854</v>
      </c>
      <c r="M14" s="27">
        <v>62.707280524781346</v>
      </c>
      <c r="N14" s="27">
        <v>60.694834698250723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26" t="s">
        <v>38</v>
      </c>
      <c r="C15" s="27">
        <v>25.881595610787169</v>
      </c>
      <c r="D15" s="27">
        <v>35.914482042274052</v>
      </c>
      <c r="E15" s="27">
        <v>46.034204131195366</v>
      </c>
      <c r="F15" s="27">
        <v>45.898446682215734</v>
      </c>
      <c r="G15" s="27">
        <v>45.861415179300266</v>
      </c>
      <c r="H15" s="27">
        <v>45.870146396501454</v>
      </c>
      <c r="I15" s="27">
        <v>45.779787957725937</v>
      </c>
      <c r="J15" s="27">
        <v>45.825643513119523</v>
      </c>
      <c r="K15" s="27">
        <v>45.706923180758032</v>
      </c>
      <c r="L15" s="27">
        <v>44.842569112244895</v>
      </c>
      <c r="M15" s="27">
        <v>44.699086725947524</v>
      </c>
      <c r="N15" s="27">
        <v>45.054288018950416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26" t="s">
        <v>6</v>
      </c>
      <c r="C16" s="27">
        <v>2213.337511275512</v>
      </c>
      <c r="D16" s="27">
        <v>2237.2329068207132</v>
      </c>
      <c r="E16" s="27">
        <v>2281.570541048116</v>
      </c>
      <c r="F16" s="27">
        <v>2249.8589350830866</v>
      </c>
      <c r="G16" s="27">
        <v>2210.629959313409</v>
      </c>
      <c r="H16" s="27">
        <v>2299.5814031705459</v>
      </c>
      <c r="I16" s="27">
        <v>2321.5912669475251</v>
      </c>
      <c r="J16" s="27">
        <v>2327.8441959795864</v>
      </c>
      <c r="K16" s="27">
        <v>2358.9463563236127</v>
      </c>
      <c r="L16" s="27">
        <v>2481.7196399635595</v>
      </c>
      <c r="M16" s="27">
        <v>2702.9290116443226</v>
      </c>
      <c r="N16" s="27">
        <v>2769.0280685247808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26" t="s">
        <v>7</v>
      </c>
      <c r="C17" s="27">
        <v>3140.1213473469302</v>
      </c>
      <c r="D17" s="27">
        <v>3134.6153094591527</v>
      </c>
      <c r="E17" s="27">
        <v>3237.7165376909452</v>
      </c>
      <c r="F17" s="27">
        <v>3218.7469950991226</v>
      </c>
      <c r="G17" s="27">
        <v>3239.9385781297442</v>
      </c>
      <c r="H17" s="27">
        <v>3259.3043634635642</v>
      </c>
      <c r="I17" s="27">
        <v>3320.5708492915305</v>
      </c>
      <c r="J17" s="27">
        <v>3431.3936114650041</v>
      </c>
      <c r="K17" s="27">
        <v>3437.1566625816017</v>
      </c>
      <c r="L17" s="27">
        <v>3433.3005427827893</v>
      </c>
      <c r="M17" s="27">
        <v>3536.7713630714165</v>
      </c>
      <c r="N17" s="27">
        <v>3557.4838504854056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26" t="s">
        <v>8</v>
      </c>
      <c r="C18" s="27">
        <v>387.86733293731794</v>
      </c>
      <c r="D18" s="27">
        <v>387.37508858746367</v>
      </c>
      <c r="E18" s="27">
        <v>388.05370287317805</v>
      </c>
      <c r="F18" s="27">
        <v>413.57718420699672</v>
      </c>
      <c r="G18" s="27">
        <v>463.92490985422751</v>
      </c>
      <c r="H18" s="27">
        <v>466.03182478425623</v>
      </c>
      <c r="I18" s="27">
        <v>471.85240612099091</v>
      </c>
      <c r="J18" s="27">
        <v>488.83275250145778</v>
      </c>
      <c r="K18" s="27">
        <v>481.33297360495641</v>
      </c>
      <c r="L18" s="27">
        <v>479.49233397667626</v>
      </c>
      <c r="M18" s="27">
        <v>478.88711044606424</v>
      </c>
      <c r="N18" s="27">
        <v>492.04905085714307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26" t="s">
        <v>9</v>
      </c>
      <c r="C19" s="27">
        <v>22.036857508746358</v>
      </c>
      <c r="D19" s="27">
        <v>22.338912518950441</v>
      </c>
      <c r="E19" s="27">
        <v>46.338084180758024</v>
      </c>
      <c r="F19" s="27">
        <v>46.415540876093303</v>
      </c>
      <c r="G19" s="27">
        <v>44.573267027696794</v>
      </c>
      <c r="H19" s="27">
        <v>44.559806427113706</v>
      </c>
      <c r="I19" s="27">
        <v>44.68784860932945</v>
      </c>
      <c r="J19" s="27">
        <v>44.901385164723031</v>
      </c>
      <c r="K19" s="27">
        <v>44.624338118075805</v>
      </c>
      <c r="L19" s="27">
        <v>45.028972048104954</v>
      </c>
      <c r="M19" s="27">
        <v>43.382260616618083</v>
      </c>
      <c r="N19" s="27">
        <v>43.404954288629739</v>
      </c>
      <c r="O19" s="8"/>
      <c r="P19" s="8"/>
      <c r="Q19" s="8"/>
      <c r="R19" s="8"/>
      <c r="S19" s="8"/>
      <c r="T19" s="8"/>
      <c r="U19" s="8"/>
      <c r="V19" s="8"/>
    </row>
    <row r="20" spans="1:22" customFormat="1" ht="15">
      <c r="A20" s="1"/>
      <c r="B20" s="26" t="s">
        <v>10</v>
      </c>
      <c r="C20" s="27">
        <v>293.41030426093306</v>
      </c>
      <c r="D20" s="27">
        <v>291.28169061224486</v>
      </c>
      <c r="E20" s="27">
        <v>302.65317867492712</v>
      </c>
      <c r="F20" s="27">
        <v>300.99205413556825</v>
      </c>
      <c r="G20" s="27">
        <v>299.47798818513115</v>
      </c>
      <c r="H20" s="27">
        <v>305.17444991253626</v>
      </c>
      <c r="I20" s="27">
        <v>306.40571980758006</v>
      </c>
      <c r="J20" s="27">
        <v>304.0946284387752</v>
      </c>
      <c r="K20" s="27">
        <v>304.40520933236172</v>
      </c>
      <c r="L20" s="27">
        <v>296.67431498979585</v>
      </c>
      <c r="M20" s="27">
        <v>293.5199331486881</v>
      </c>
      <c r="N20" s="27">
        <v>287.80218381486878</v>
      </c>
      <c r="O20" s="8"/>
      <c r="P20" s="8"/>
      <c r="Q20" s="8"/>
      <c r="R20" s="8"/>
      <c r="S20" s="8"/>
      <c r="T20" s="8"/>
      <c r="U20" s="8"/>
      <c r="V20" s="8"/>
    </row>
    <row r="21" spans="1:22" customFormat="1" ht="15">
      <c r="A21" s="1"/>
      <c r="B21" s="26" t="s">
        <v>11</v>
      </c>
      <c r="C21" s="27">
        <v>1.7333135991253643</v>
      </c>
      <c r="D21" s="27">
        <v>1.7344991997084547</v>
      </c>
      <c r="E21" s="27">
        <v>1.7357711997084548</v>
      </c>
      <c r="F21" s="27">
        <v>0.8488079999999999</v>
      </c>
      <c r="G21" s="27">
        <v>0.84942240087463539</v>
      </c>
      <c r="H21" s="27">
        <v>0.85002240087463543</v>
      </c>
      <c r="I21" s="27">
        <v>0.85064640087463539</v>
      </c>
      <c r="J21" s="27">
        <v>0.85126559912536448</v>
      </c>
      <c r="K21" s="27">
        <v>0.8518704008746355</v>
      </c>
      <c r="L21" s="27">
        <v>0</v>
      </c>
      <c r="M21" s="27">
        <v>0</v>
      </c>
      <c r="N21" s="27">
        <v>0</v>
      </c>
      <c r="O21" s="8"/>
      <c r="P21" s="8"/>
      <c r="Q21" s="8"/>
      <c r="R21" s="8"/>
      <c r="S21" s="8"/>
      <c r="T21" s="8"/>
      <c r="U21" s="8"/>
      <c r="V21" s="8"/>
    </row>
    <row r="22" spans="1:22" customFormat="1" ht="15">
      <c r="A22" s="1"/>
      <c r="B22" s="26" t="s">
        <v>12</v>
      </c>
      <c r="C22" s="27">
        <v>94.582076472303214</v>
      </c>
      <c r="D22" s="27">
        <v>94.895738061224478</v>
      </c>
      <c r="E22" s="27">
        <v>94.587544620991238</v>
      </c>
      <c r="F22" s="27">
        <v>84.449298994169098</v>
      </c>
      <c r="G22" s="27">
        <v>85.174205889212814</v>
      </c>
      <c r="H22" s="27">
        <v>85.447424635568495</v>
      </c>
      <c r="I22" s="27">
        <v>85.749041749271143</v>
      </c>
      <c r="J22" s="27">
        <v>112.61186979591837</v>
      </c>
      <c r="K22" s="27">
        <v>112.53542516034982</v>
      </c>
      <c r="L22" s="27">
        <v>111.70275706997084</v>
      </c>
      <c r="M22" s="27">
        <v>112.04791116618073</v>
      </c>
      <c r="N22" s="27">
        <v>113.66570526239067</v>
      </c>
      <c r="O22" s="8"/>
      <c r="P22" s="8"/>
      <c r="Q22" s="8"/>
      <c r="R22" s="8"/>
      <c r="S22" s="8"/>
      <c r="T22" s="8"/>
      <c r="U22" s="8"/>
      <c r="V22" s="8"/>
    </row>
    <row r="23" spans="1:22" customFormat="1" ht="15">
      <c r="A23" s="1"/>
      <c r="B23" s="26" t="s">
        <v>13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8"/>
      <c r="P23" s="8"/>
      <c r="Q23" s="8"/>
      <c r="R23" s="8"/>
      <c r="S23" s="8"/>
      <c r="T23" s="8"/>
      <c r="U23" s="8"/>
      <c r="V23" s="8"/>
    </row>
    <row r="24" spans="1:22" customFormat="1" ht="15">
      <c r="A24" s="1"/>
      <c r="B24" s="26" t="s">
        <v>14</v>
      </c>
      <c r="C24" s="27">
        <v>11.227571807580174</v>
      </c>
      <c r="D24" s="27">
        <v>11.069163396501457</v>
      </c>
      <c r="E24" s="27">
        <v>10.814243688046648</v>
      </c>
      <c r="F24" s="27">
        <v>10.755705413994169</v>
      </c>
      <c r="G24" s="27">
        <v>10.799006516034986</v>
      </c>
      <c r="H24" s="27">
        <v>10.841263320699708</v>
      </c>
      <c r="I24" s="27">
        <v>10.885294733236154</v>
      </c>
      <c r="J24" s="27">
        <v>10.727001584548104</v>
      </c>
      <c r="K24" s="27">
        <v>10.751329693877549</v>
      </c>
      <c r="L24" s="27">
        <v>10.693918309037898</v>
      </c>
      <c r="M24" s="27">
        <v>10.735645266763845</v>
      </c>
      <c r="N24" s="27">
        <v>10.779121262390671</v>
      </c>
      <c r="O24" s="8"/>
      <c r="P24" s="8"/>
      <c r="Q24" s="8"/>
      <c r="R24" s="8"/>
      <c r="S24" s="8"/>
      <c r="T24" s="8"/>
      <c r="U24" s="8"/>
      <c r="V24" s="8"/>
    </row>
    <row r="25" spans="1:22" customFormat="1" ht="15">
      <c r="A25" s="1"/>
      <c r="B25" s="26" t="s">
        <v>37</v>
      </c>
      <c r="C25" s="27">
        <v>44.169143826530593</v>
      </c>
      <c r="D25" s="27">
        <v>44.024828441690971</v>
      </c>
      <c r="E25" s="27">
        <v>43.817967727405232</v>
      </c>
      <c r="F25" s="27">
        <v>40.189745669096197</v>
      </c>
      <c r="G25" s="27">
        <v>40.062700625364428</v>
      </c>
      <c r="H25" s="27">
        <v>40.504005752186586</v>
      </c>
      <c r="I25" s="27">
        <v>40.641719049562688</v>
      </c>
      <c r="J25" s="27">
        <v>40.488719244897943</v>
      </c>
      <c r="K25" s="27">
        <v>40.795979785714266</v>
      </c>
      <c r="L25" s="27">
        <v>49.146148763848387</v>
      </c>
      <c r="M25" s="27">
        <v>48.994593679300316</v>
      </c>
      <c r="N25" s="27">
        <v>49.258016947521867</v>
      </c>
      <c r="O25" s="8"/>
      <c r="P25" s="8"/>
      <c r="Q25" s="8"/>
      <c r="R25" s="8"/>
      <c r="S25" s="8"/>
      <c r="T25" s="8"/>
      <c r="U25" s="8"/>
      <c r="V25" s="8"/>
    </row>
    <row r="26" spans="1:22" customFormat="1" ht="15">
      <c r="A26" s="1"/>
      <c r="B26" s="24" t="s">
        <v>3</v>
      </c>
      <c r="C26" s="25">
        <f t="shared" ref="C26:N26" si="1">+SUM(C27:C39)</f>
        <v>5723.3055786851382</v>
      </c>
      <c r="D26" s="25">
        <f t="shared" si="1"/>
        <v>5829.6287620933108</v>
      </c>
      <c r="E26" s="25">
        <f t="shared" si="1"/>
        <v>5891.0697243600598</v>
      </c>
      <c r="F26" s="25">
        <f t="shared" si="1"/>
        <v>5934.2882365787254</v>
      </c>
      <c r="G26" s="25">
        <f t="shared" si="1"/>
        <v>6050.0074838848332</v>
      </c>
      <c r="H26" s="25">
        <f t="shared" si="1"/>
        <v>6167.1024675306144</v>
      </c>
      <c r="I26" s="25">
        <f t="shared" si="1"/>
        <v>6192.7198682186754</v>
      </c>
      <c r="J26" s="25">
        <f t="shared" si="1"/>
        <v>6276.4724910889117</v>
      </c>
      <c r="K26" s="25">
        <f t="shared" si="1"/>
        <v>6295.1986859664667</v>
      </c>
      <c r="L26" s="25">
        <f t="shared" si="1"/>
        <v>6475.0697410349885</v>
      </c>
      <c r="M26" s="25">
        <f t="shared" si="1"/>
        <v>6562.6948783192247</v>
      </c>
      <c r="N26" s="25">
        <f t="shared" si="1"/>
        <v>6605.3627585203931</v>
      </c>
      <c r="O26" s="8"/>
      <c r="P26" s="8"/>
      <c r="Q26" s="8"/>
      <c r="R26" s="8"/>
      <c r="S26" s="8"/>
      <c r="T26" s="8"/>
      <c r="U26" s="8"/>
      <c r="V26" s="8"/>
    </row>
    <row r="27" spans="1:22" customFormat="1" ht="15">
      <c r="A27" s="1"/>
      <c r="B27" s="26" t="s">
        <v>4</v>
      </c>
      <c r="C27" s="27">
        <v>89.020587408163266</v>
      </c>
      <c r="D27" s="27">
        <v>89.244652529154507</v>
      </c>
      <c r="E27" s="27">
        <v>89.427989131195332</v>
      </c>
      <c r="F27" s="27">
        <v>89.711712562682209</v>
      </c>
      <c r="G27" s="27">
        <v>90.052142403790086</v>
      </c>
      <c r="H27" s="27">
        <v>89.852517198250737</v>
      </c>
      <c r="I27" s="27">
        <v>90.04671374052478</v>
      </c>
      <c r="J27" s="27">
        <v>90.290023877551022</v>
      </c>
      <c r="K27" s="27">
        <v>90.467743017492708</v>
      </c>
      <c r="L27" s="27">
        <v>90.734324747813403</v>
      </c>
      <c r="M27" s="27">
        <v>92.068673281341106</v>
      </c>
      <c r="N27" s="27">
        <v>90.227692967930025</v>
      </c>
      <c r="O27" s="8"/>
      <c r="P27" s="8"/>
      <c r="Q27" s="8"/>
      <c r="R27" s="8"/>
      <c r="S27" s="8"/>
      <c r="T27" s="8"/>
      <c r="U27" s="8"/>
      <c r="V27" s="8"/>
    </row>
    <row r="28" spans="1:22" customFormat="1" ht="15">
      <c r="A28" s="1"/>
      <c r="B28" s="26" t="s">
        <v>38</v>
      </c>
      <c r="C28" s="27">
        <v>26.044985483965014</v>
      </c>
      <c r="D28" s="27">
        <v>36.139791946064129</v>
      </c>
      <c r="E28" s="27">
        <v>46.33169174927113</v>
      </c>
      <c r="F28" s="27">
        <v>46.207651348396503</v>
      </c>
      <c r="G28" s="27">
        <v>46.242570918367349</v>
      </c>
      <c r="H28" s="27">
        <v>46.288674001457728</v>
      </c>
      <c r="I28" s="27">
        <v>46.288638884839656</v>
      </c>
      <c r="J28" s="27">
        <v>46.412430714285719</v>
      </c>
      <c r="K28" s="27">
        <v>46.366280080174931</v>
      </c>
      <c r="L28" s="27">
        <v>46.250246377551022</v>
      </c>
      <c r="M28" s="27">
        <v>46.146802798833818</v>
      </c>
      <c r="N28" s="27">
        <v>46.579423986880464</v>
      </c>
      <c r="O28" s="8"/>
      <c r="P28" s="8"/>
      <c r="Q28" s="8"/>
      <c r="R28" s="8"/>
      <c r="S28" s="8"/>
      <c r="T28" s="8"/>
      <c r="U28" s="8"/>
      <c r="V28" s="8"/>
    </row>
    <row r="29" spans="1:22" customFormat="1" ht="15">
      <c r="A29" s="1"/>
      <c r="B29" s="26" t="s">
        <v>6</v>
      </c>
      <c r="C29" s="27">
        <v>1800.7713149052536</v>
      </c>
      <c r="D29" s="27">
        <v>1806.443913424202</v>
      </c>
      <c r="E29" s="27">
        <v>1844.7162237303212</v>
      </c>
      <c r="F29" s="27">
        <v>1783.2271589023428</v>
      </c>
      <c r="G29" s="27">
        <v>1792.0356228192406</v>
      </c>
      <c r="H29" s="27">
        <v>1837.7933550757969</v>
      </c>
      <c r="I29" s="27">
        <v>1816.7010453877499</v>
      </c>
      <c r="J29" s="27">
        <v>1839.0176414781392</v>
      </c>
      <c r="K29" s="27">
        <v>1821.3044343367287</v>
      </c>
      <c r="L29" s="27">
        <v>1914.1295910087579</v>
      </c>
      <c r="M29" s="27">
        <v>1966.5963813075762</v>
      </c>
      <c r="N29" s="27">
        <v>1963.7508790903689</v>
      </c>
      <c r="O29" s="8"/>
      <c r="P29" s="8"/>
      <c r="Q29" s="8"/>
      <c r="R29" s="8"/>
      <c r="S29" s="8"/>
      <c r="T29" s="8"/>
      <c r="U29" s="8"/>
      <c r="V29" s="8"/>
    </row>
    <row r="30" spans="1:22" customFormat="1" ht="15">
      <c r="A30" s="1"/>
      <c r="B30" s="26" t="s">
        <v>7</v>
      </c>
      <c r="C30" s="27">
        <v>2736.1879052521881</v>
      </c>
      <c r="D30" s="27">
        <v>2791.9421140933068</v>
      </c>
      <c r="E30" s="27">
        <v>2805.9131282959188</v>
      </c>
      <c r="F30" s="27">
        <v>2878.0893593527676</v>
      </c>
      <c r="G30" s="27">
        <v>2949.9967873833775</v>
      </c>
      <c r="H30" s="27">
        <v>3015.1907662361587</v>
      </c>
      <c r="I30" s="27">
        <v>3061.1337980772814</v>
      </c>
      <c r="J30" s="27">
        <v>3097.251554741968</v>
      </c>
      <c r="K30" s="27">
        <v>3145.5469333075803</v>
      </c>
      <c r="L30" s="27">
        <v>3163.4820174096117</v>
      </c>
      <c r="M30" s="27">
        <v>3209.3795202652927</v>
      </c>
      <c r="N30" s="27">
        <v>3250.2095844737555</v>
      </c>
      <c r="O30" s="8"/>
      <c r="P30" s="8"/>
      <c r="Q30" s="8"/>
      <c r="R30" s="8"/>
      <c r="S30" s="8"/>
      <c r="T30" s="8"/>
      <c r="U30" s="8"/>
      <c r="V30" s="8"/>
    </row>
    <row r="31" spans="1:22" customFormat="1" ht="15">
      <c r="A31" s="1"/>
      <c r="B31" s="26" t="s">
        <v>8</v>
      </c>
      <c r="C31" s="27">
        <v>431.98517299854211</v>
      </c>
      <c r="D31" s="27">
        <v>467.31098146501449</v>
      </c>
      <c r="E31" s="27">
        <v>468.23616876822143</v>
      </c>
      <c r="F31" s="27">
        <v>519.90128507142845</v>
      </c>
      <c r="G31" s="27">
        <v>556.85333158454819</v>
      </c>
      <c r="H31" s="27">
        <v>561.55373261078739</v>
      </c>
      <c r="I31" s="27">
        <v>565.97706341107857</v>
      </c>
      <c r="J31" s="27">
        <v>565.65573682215745</v>
      </c>
      <c r="K31" s="27">
        <v>557.46525548104978</v>
      </c>
      <c r="L31" s="27">
        <v>635.81601106122434</v>
      </c>
      <c r="M31" s="27">
        <v>634.58906582069972</v>
      </c>
      <c r="N31" s="27">
        <v>645.64037806851297</v>
      </c>
      <c r="O31" s="8"/>
      <c r="P31" s="8"/>
      <c r="Q31" s="8"/>
      <c r="R31" s="8"/>
      <c r="S31" s="8"/>
      <c r="T31" s="8"/>
      <c r="U31" s="8"/>
      <c r="V31" s="8"/>
    </row>
    <row r="32" spans="1:22" customFormat="1" ht="15">
      <c r="A32" s="1"/>
      <c r="B32" s="26" t="s">
        <v>9</v>
      </c>
      <c r="C32" s="27">
        <v>42.930338030612248</v>
      </c>
      <c r="D32" s="27">
        <v>43.568897514577259</v>
      </c>
      <c r="E32" s="27">
        <v>43.9699237084548</v>
      </c>
      <c r="F32" s="27">
        <v>44.043125545189497</v>
      </c>
      <c r="G32" s="27">
        <v>41.140594660349855</v>
      </c>
      <c r="H32" s="27">
        <v>41.154091225947511</v>
      </c>
      <c r="I32" s="27">
        <v>41.155466349854223</v>
      </c>
      <c r="J32" s="27">
        <v>41.240578520408171</v>
      </c>
      <c r="K32" s="27">
        <v>41.280811731778421</v>
      </c>
      <c r="L32" s="27">
        <v>41.387974381924195</v>
      </c>
      <c r="M32" s="27">
        <v>36.785057266763843</v>
      </c>
      <c r="N32" s="27">
        <v>36.978644026239067</v>
      </c>
      <c r="O32" s="8"/>
      <c r="P32" s="8"/>
      <c r="Q32" s="8"/>
      <c r="R32" s="8"/>
      <c r="S32" s="8"/>
      <c r="T32" s="8"/>
      <c r="U32" s="8"/>
      <c r="V32" s="8"/>
    </row>
    <row r="33" spans="1:22" customFormat="1" ht="15">
      <c r="A33" s="1"/>
      <c r="B33" s="26" t="s">
        <v>10</v>
      </c>
      <c r="C33" s="27">
        <v>301.07527027113707</v>
      </c>
      <c r="D33" s="27">
        <v>304.82276885276963</v>
      </c>
      <c r="E33" s="27">
        <v>307.03239733819237</v>
      </c>
      <c r="F33" s="27">
        <v>307.27923190233236</v>
      </c>
      <c r="G33" s="27">
        <v>311.7274737507289</v>
      </c>
      <c r="H33" s="27">
        <v>317.453047680758</v>
      </c>
      <c r="I33" s="27">
        <v>317.76272361516027</v>
      </c>
      <c r="J33" s="27">
        <v>316.67730187172009</v>
      </c>
      <c r="K33" s="27">
        <v>316.89801364431497</v>
      </c>
      <c r="L33" s="27">
        <v>312.35739194169099</v>
      </c>
      <c r="M33" s="27">
        <v>310.68918298979582</v>
      </c>
      <c r="N33" s="27">
        <v>307.59740285131198</v>
      </c>
      <c r="O33" s="8"/>
      <c r="P33" s="8"/>
      <c r="Q33" s="8"/>
      <c r="R33" s="8"/>
      <c r="S33" s="8"/>
      <c r="T33" s="8"/>
      <c r="U33" s="8"/>
      <c r="V33" s="8"/>
    </row>
    <row r="34" spans="1:22" customFormat="1" ht="15">
      <c r="A34" s="1"/>
      <c r="B34" s="26" t="s">
        <v>16</v>
      </c>
      <c r="C34" s="27">
        <v>83.338215679300276</v>
      </c>
      <c r="D34" s="27">
        <v>81.426191119533527</v>
      </c>
      <c r="E34" s="27">
        <v>78.369880240524765</v>
      </c>
      <c r="F34" s="27">
        <v>76.364584078717201</v>
      </c>
      <c r="G34" s="27">
        <v>73.277030800291541</v>
      </c>
      <c r="H34" s="27">
        <v>71.241345679300295</v>
      </c>
      <c r="I34" s="27">
        <v>70.373849760932941</v>
      </c>
      <c r="J34" s="27">
        <v>70.425712879008742</v>
      </c>
      <c r="K34" s="27">
        <v>67.448471120991258</v>
      </c>
      <c r="L34" s="27">
        <v>58.467213120991254</v>
      </c>
      <c r="M34" s="27">
        <v>53.807655919825059</v>
      </c>
      <c r="N34" s="27">
        <v>50.134368800291547</v>
      </c>
      <c r="O34" s="8"/>
      <c r="P34" s="8"/>
      <c r="Q34" s="8"/>
      <c r="R34" s="8"/>
      <c r="S34" s="8"/>
      <c r="T34" s="8"/>
      <c r="U34" s="8"/>
      <c r="V34" s="8"/>
    </row>
    <row r="35" spans="1:22" customFormat="1" ht="15">
      <c r="A35" s="1"/>
      <c r="B35" s="26" t="s">
        <v>11</v>
      </c>
      <c r="C35" s="27">
        <v>1.7333136005830905</v>
      </c>
      <c r="D35" s="27">
        <v>1.7344991997084547</v>
      </c>
      <c r="E35" s="27">
        <v>1.7357711997084548</v>
      </c>
      <c r="F35" s="27">
        <v>0.84880800000000001</v>
      </c>
      <c r="G35" s="27">
        <v>0.84942239941690956</v>
      </c>
      <c r="H35" s="27">
        <v>0.8500223994169096</v>
      </c>
      <c r="I35" s="27">
        <v>0.85064639941690956</v>
      </c>
      <c r="J35" s="27">
        <v>0.85126560058309031</v>
      </c>
      <c r="K35" s="27">
        <v>0.85187039941690967</v>
      </c>
      <c r="L35" s="27">
        <v>0</v>
      </c>
      <c r="M35" s="27">
        <v>0</v>
      </c>
      <c r="N35" s="27">
        <v>0</v>
      </c>
      <c r="O35" s="8"/>
      <c r="P35" s="8"/>
      <c r="Q35" s="8"/>
      <c r="R35" s="8"/>
      <c r="S35" s="8"/>
      <c r="T35" s="8"/>
      <c r="U35" s="8"/>
      <c r="V35" s="8"/>
    </row>
    <row r="36" spans="1:22" customFormat="1" ht="15">
      <c r="A36" s="1"/>
      <c r="B36" s="26" t="s">
        <v>12</v>
      </c>
      <c r="C36" s="27">
        <v>94.981931253644319</v>
      </c>
      <c r="D36" s="27">
        <v>95.297664344023318</v>
      </c>
      <c r="E36" s="27">
        <v>94.983076005830881</v>
      </c>
      <c r="F36" s="27">
        <v>84.857181690962108</v>
      </c>
      <c r="G36" s="27">
        <v>85.592337113702627</v>
      </c>
      <c r="H36" s="27">
        <v>85.867378425655971</v>
      </c>
      <c r="I36" s="27">
        <v>86.167594985422724</v>
      </c>
      <c r="J36" s="27">
        <v>117.45189408163264</v>
      </c>
      <c r="K36" s="27">
        <v>117.31673994169095</v>
      </c>
      <c r="L36" s="27">
        <v>116.38087752186587</v>
      </c>
      <c r="M36" s="27">
        <v>116.74032693877548</v>
      </c>
      <c r="N36" s="27">
        <v>119.18709279883382</v>
      </c>
      <c r="O36" s="8"/>
      <c r="P36" s="8"/>
      <c r="Q36" s="8"/>
      <c r="R36" s="8"/>
      <c r="S36" s="8"/>
      <c r="T36" s="8"/>
      <c r="U36" s="8"/>
      <c r="V36" s="8"/>
    </row>
    <row r="37" spans="1:22" customFormat="1" ht="15">
      <c r="A37" s="1"/>
      <c r="B37" s="26" t="s">
        <v>13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8"/>
      <c r="P37" s="8"/>
      <c r="Q37" s="8"/>
      <c r="R37" s="8"/>
      <c r="S37" s="8"/>
      <c r="T37" s="8"/>
      <c r="U37" s="8"/>
      <c r="V37" s="8"/>
    </row>
    <row r="38" spans="1:22" customFormat="1" ht="15">
      <c r="A38" s="1"/>
      <c r="B38" s="26" t="s">
        <v>14</v>
      </c>
      <c r="C38" s="27">
        <v>18.765155731778425</v>
      </c>
      <c r="D38" s="27">
        <v>18.64371881632653</v>
      </c>
      <c r="E38" s="27">
        <v>18.74477850145772</v>
      </c>
      <c r="F38" s="27">
        <v>18.707607027696792</v>
      </c>
      <c r="G38" s="27">
        <v>18.787053879008745</v>
      </c>
      <c r="H38" s="27">
        <v>18.637682362973756</v>
      </c>
      <c r="I38" s="27">
        <v>18.716536279883382</v>
      </c>
      <c r="J38" s="27">
        <v>18.596233934402331</v>
      </c>
      <c r="K38" s="27">
        <v>18.659511616618076</v>
      </c>
      <c r="L38" s="27">
        <v>18.624538125364431</v>
      </c>
      <c r="M38" s="27">
        <v>18.701172430029157</v>
      </c>
      <c r="N38" s="27">
        <v>18.55387021137026</v>
      </c>
      <c r="O38" s="8"/>
      <c r="P38" s="8"/>
      <c r="Q38" s="8"/>
      <c r="R38" s="8"/>
      <c r="S38" s="8"/>
      <c r="T38" s="8"/>
      <c r="U38" s="8"/>
      <c r="V38" s="8"/>
    </row>
    <row r="39" spans="1:22" customFormat="1" ht="15">
      <c r="A39" s="1"/>
      <c r="B39" s="26" t="s">
        <v>37</v>
      </c>
      <c r="C39" s="27">
        <v>96.471388069970843</v>
      </c>
      <c r="D39" s="27">
        <v>93.053568788629747</v>
      </c>
      <c r="E39" s="27">
        <v>91.608695690962108</v>
      </c>
      <c r="F39" s="27">
        <v>85.050531096209909</v>
      </c>
      <c r="G39" s="27">
        <v>83.453116172011661</v>
      </c>
      <c r="H39" s="27">
        <v>81.219854634110774</v>
      </c>
      <c r="I39" s="27">
        <v>77.545791326530605</v>
      </c>
      <c r="J39" s="27">
        <v>72.602116567055404</v>
      </c>
      <c r="K39" s="27">
        <v>71.592621288629744</v>
      </c>
      <c r="L39" s="27">
        <v>77.439555338192406</v>
      </c>
      <c r="M39" s="27">
        <v>77.191039300291536</v>
      </c>
      <c r="N39" s="27">
        <v>76.503421244897964</v>
      </c>
      <c r="O39" s="8"/>
      <c r="P39" s="8"/>
      <c r="Q39" s="8"/>
      <c r="R39" s="8"/>
      <c r="S39" s="8"/>
      <c r="T39" s="8"/>
      <c r="U39" s="8"/>
      <c r="V39" s="8"/>
    </row>
    <row r="40" spans="1:22" customFormat="1" ht="15">
      <c r="A40" s="1"/>
      <c r="B40" s="28" t="s">
        <v>40</v>
      </c>
      <c r="C40" s="10">
        <f t="shared" ref="C40:N40" si="2">+C26+C13</f>
        <v>12027.861738010204</v>
      </c>
      <c r="D40" s="10">
        <f t="shared" si="2"/>
        <v>12160.480774963558</v>
      </c>
      <c r="E40" s="10">
        <f t="shared" si="2"/>
        <v>12414.909885169094</v>
      </c>
      <c r="F40" s="10">
        <f t="shared" si="2"/>
        <v>12416.750043103501</v>
      </c>
      <c r="G40" s="10">
        <f t="shared" si="2"/>
        <v>12562.280518672011</v>
      </c>
      <c r="H40" s="10">
        <f t="shared" si="2"/>
        <v>12797.339451154519</v>
      </c>
      <c r="I40" s="10">
        <f t="shared" si="2"/>
        <v>12914.062834411081</v>
      </c>
      <c r="J40" s="10">
        <f t="shared" si="2"/>
        <v>13152.599584171985</v>
      </c>
      <c r="K40" s="10">
        <f t="shared" si="2"/>
        <v>13197.607858542235</v>
      </c>
      <c r="L40" s="10">
        <f t="shared" si="2"/>
        <v>13489.096486711365</v>
      </c>
      <c r="M40" s="10">
        <f t="shared" si="2"/>
        <v>13897.369074609309</v>
      </c>
      <c r="N40" s="10">
        <f t="shared" si="2"/>
        <v>14034.582832680726</v>
      </c>
      <c r="O40" s="8"/>
      <c r="P40" s="8"/>
      <c r="Q40" s="8"/>
      <c r="R40" s="8"/>
      <c r="S40" s="8"/>
      <c r="T40" s="8"/>
      <c r="U40" s="8"/>
      <c r="V40" s="8"/>
    </row>
    <row r="41" spans="1:22">
      <c r="B41" s="1" t="s">
        <v>41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3" orientation="landscape" r:id="rId1"/>
  <headerFooter alignWithMargins="0"/>
  <colBreaks count="1" manualBreakCount="1">
    <brk id="1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3CDB-6097-4724-82B3-1852B7444BDD}">
  <sheetPr>
    <pageSetUpPr fitToPage="1"/>
  </sheetPr>
  <dimension ref="A1:V41"/>
  <sheetViews>
    <sheetView showGridLines="0" zoomScale="110" zoomScaleNormal="110" zoomScaleSheetLayoutView="55" workbookViewId="0">
      <selection activeCell="K72" sqref="K72"/>
    </sheetView>
  </sheetViews>
  <sheetFormatPr baseColWidth="10" defaultColWidth="7.85546875" defaultRowHeight="11.25"/>
  <cols>
    <col min="1" max="1" width="4.42578125" style="1" customWidth="1"/>
    <col min="2" max="2" width="37.140625" style="1" customWidth="1"/>
    <col min="3" max="14" width="15.1406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38" t="s">
        <v>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2"/>
      <c r="P7" s="2"/>
    </row>
    <row r="8" spans="1:22" ht="18.75">
      <c r="B8" s="39" t="s">
        <v>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"/>
      <c r="P8" s="2"/>
    </row>
    <row r="9" spans="1:22" ht="15">
      <c r="B9" s="40" t="s">
        <v>35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34" t="s">
        <v>19</v>
      </c>
      <c r="C11" s="36" t="s">
        <v>33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6"/>
      <c r="P11" s="6"/>
    </row>
    <row r="12" spans="1:22" ht="15">
      <c r="A12" s="6"/>
      <c r="B12" s="35"/>
      <c r="C12" s="7" t="s">
        <v>20</v>
      </c>
      <c r="D12" s="7" t="s">
        <v>21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26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31</v>
      </c>
      <c r="O12" s="6"/>
      <c r="P12" s="6"/>
    </row>
    <row r="13" spans="1:22" customFormat="1" ht="15">
      <c r="A13" s="1"/>
      <c r="B13" s="24" t="s">
        <v>2</v>
      </c>
      <c r="C13" s="25">
        <f t="shared" ref="C13:N13" si="0">+SUM(C14:C25)</f>
        <v>7436.8940563630031</v>
      </c>
      <c r="D13" s="25">
        <f t="shared" si="0"/>
        <v>7541.28457533235</v>
      </c>
      <c r="E13" s="25">
        <f t="shared" si="0"/>
        <v>7611.1377401647169</v>
      </c>
      <c r="F13" s="25">
        <f t="shared" si="0"/>
        <v>7664.7757048396625</v>
      </c>
      <c r="G13" s="25">
        <f t="shared" si="0"/>
        <v>7648.9021868513164</v>
      </c>
      <c r="H13" s="25">
        <f t="shared" si="0"/>
        <v>7772.104759052444</v>
      </c>
      <c r="I13" s="25">
        <f t="shared" si="0"/>
        <v>7898.7297658323596</v>
      </c>
      <c r="J13" s="25">
        <f t="shared" si="0"/>
        <v>7948.3129505029192</v>
      </c>
      <c r="K13" s="25">
        <f t="shared" si="0"/>
        <v>8001.5708036384776</v>
      </c>
      <c r="L13" s="25">
        <f t="shared" si="0"/>
        <v>8081.1671360073015</v>
      </c>
      <c r="M13" s="25">
        <f t="shared" si="0"/>
        <v>8147.537315559789</v>
      </c>
      <c r="N13" s="25">
        <f t="shared" si="0"/>
        <v>8298.2197018498482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26" t="s">
        <v>4</v>
      </c>
      <c r="C14" s="27">
        <v>62.351468524781332</v>
      </c>
      <c r="D14" s="27">
        <v>62.371681586005842</v>
      </c>
      <c r="E14" s="27">
        <v>62.350843335276949</v>
      </c>
      <c r="F14" s="27">
        <v>62.458440574344017</v>
      </c>
      <c r="G14" s="27">
        <v>65.407121516034991</v>
      </c>
      <c r="H14" s="27">
        <v>56.74412087463557</v>
      </c>
      <c r="I14" s="27">
        <v>56.825476959183668</v>
      </c>
      <c r="J14" s="27">
        <v>56.891262625364433</v>
      </c>
      <c r="K14" s="27">
        <v>56.836168154518944</v>
      </c>
      <c r="L14" s="27">
        <v>59.05907879591836</v>
      </c>
      <c r="M14" s="27">
        <v>55.8175917303207</v>
      </c>
      <c r="N14" s="27">
        <v>55.521202058309036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26" t="s">
        <v>38</v>
      </c>
      <c r="C15" s="27">
        <v>44.171437132653061</v>
      </c>
      <c r="D15" s="27">
        <v>53.677049231778426</v>
      </c>
      <c r="E15" s="27">
        <v>52.907184806122466</v>
      </c>
      <c r="F15" s="27">
        <v>52.789189406705553</v>
      </c>
      <c r="G15" s="27">
        <v>52.655806575801748</v>
      </c>
      <c r="H15" s="27">
        <v>52.350163224489776</v>
      </c>
      <c r="I15" s="27">
        <v>52.241676416909634</v>
      </c>
      <c r="J15" s="27">
        <v>51.776756746355666</v>
      </c>
      <c r="K15" s="27">
        <v>50.405204680758033</v>
      </c>
      <c r="L15" s="27">
        <v>50.29753193148688</v>
      </c>
      <c r="M15" s="27">
        <v>78.060531857142863</v>
      </c>
      <c r="N15" s="27">
        <v>70.215891341107863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26" t="s">
        <v>6</v>
      </c>
      <c r="C16" s="27">
        <v>2767.2488376501565</v>
      </c>
      <c r="D16" s="27">
        <v>2799.0331302594609</v>
      </c>
      <c r="E16" s="27">
        <v>2856.4073712288659</v>
      </c>
      <c r="F16" s="27">
        <v>2806.8850753484012</v>
      </c>
      <c r="G16" s="27">
        <v>2713.0338740072989</v>
      </c>
      <c r="H16" s="27">
        <v>2674.5769348717131</v>
      </c>
      <c r="I16" s="27">
        <v>2674.8335302478163</v>
      </c>
      <c r="J16" s="27">
        <v>2658.0026159431477</v>
      </c>
      <c r="K16" s="27">
        <v>2649.4959914037936</v>
      </c>
      <c r="L16" s="27">
        <v>2643.5845013877715</v>
      </c>
      <c r="M16" s="27">
        <v>2640.6342651209934</v>
      </c>
      <c r="N16" s="27">
        <v>2684.0246365087455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26" t="s">
        <v>7</v>
      </c>
      <c r="C17" s="27">
        <v>3564.3469630131376</v>
      </c>
      <c r="D17" s="27">
        <v>3633.5202549212854</v>
      </c>
      <c r="E17" s="27">
        <v>3651.4694760903699</v>
      </c>
      <c r="F17" s="27">
        <v>3766.1466438105031</v>
      </c>
      <c r="G17" s="27">
        <v>3845.9539627740464</v>
      </c>
      <c r="H17" s="27">
        <v>4013.9765015364173</v>
      </c>
      <c r="I17" s="27">
        <v>4130.1449742084505</v>
      </c>
      <c r="J17" s="27">
        <v>4199.9378108309074</v>
      </c>
      <c r="K17" s="27">
        <v>4263.772228281332</v>
      </c>
      <c r="L17" s="27">
        <v>4318.0691911093263</v>
      </c>
      <c r="M17" s="27">
        <v>4368.0614042653251</v>
      </c>
      <c r="N17" s="27">
        <v>4458.8871785845431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26" t="s">
        <v>8</v>
      </c>
      <c r="C18" s="27">
        <v>490.8329957303207</v>
      </c>
      <c r="D18" s="27">
        <v>485.95099838629721</v>
      </c>
      <c r="E18" s="27">
        <v>485.44935586151581</v>
      </c>
      <c r="F18" s="27">
        <v>482.52576270845486</v>
      </c>
      <c r="G18" s="27">
        <v>483.01292172594748</v>
      </c>
      <c r="H18" s="27">
        <v>482.56011747813415</v>
      </c>
      <c r="I18" s="27">
        <v>484.42805008309006</v>
      </c>
      <c r="J18" s="27">
        <v>484.40133900437331</v>
      </c>
      <c r="K18" s="27">
        <v>482.81056150291528</v>
      </c>
      <c r="L18" s="27">
        <v>483.09958850583058</v>
      </c>
      <c r="M18" s="27">
        <v>482.77464079008729</v>
      </c>
      <c r="N18" s="27">
        <v>507.75785799125373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26" t="s">
        <v>9</v>
      </c>
      <c r="C19" s="27">
        <v>43.331564833819243</v>
      </c>
      <c r="D19" s="27">
        <v>43.492658924198238</v>
      </c>
      <c r="E19" s="27">
        <v>46.055471258017498</v>
      </c>
      <c r="F19" s="27">
        <v>46.118697290087468</v>
      </c>
      <c r="G19" s="27">
        <v>44.154779572886298</v>
      </c>
      <c r="H19" s="27">
        <v>44.111618518950429</v>
      </c>
      <c r="I19" s="27">
        <v>44.091502858600577</v>
      </c>
      <c r="J19" s="27">
        <v>44.150821620991245</v>
      </c>
      <c r="K19" s="27">
        <v>43.80623172303207</v>
      </c>
      <c r="L19" s="27">
        <v>43.836439937317792</v>
      </c>
      <c r="M19" s="27">
        <v>41.914714638483964</v>
      </c>
      <c r="N19" s="27">
        <v>41.873116141399422</v>
      </c>
      <c r="O19" s="8"/>
      <c r="P19" s="8"/>
      <c r="Q19" s="8"/>
      <c r="R19" s="8"/>
      <c r="S19" s="8"/>
      <c r="T19" s="8"/>
      <c r="U19" s="8"/>
      <c r="V19" s="8"/>
    </row>
    <row r="20" spans="1:22" customFormat="1" ht="15">
      <c r="A20" s="1"/>
      <c r="B20" s="26" t="s">
        <v>10</v>
      </c>
      <c r="C20" s="27">
        <v>290.3816044708455</v>
      </c>
      <c r="D20" s="27">
        <v>290.04939422886309</v>
      </c>
      <c r="E20" s="27">
        <v>282.03082822886296</v>
      </c>
      <c r="F20" s="27">
        <v>284.75130239941689</v>
      </c>
      <c r="G20" s="27">
        <v>281.3978445145774</v>
      </c>
      <c r="H20" s="27">
        <v>284.04213614723034</v>
      </c>
      <c r="I20" s="27">
        <v>291.96579280174922</v>
      </c>
      <c r="J20" s="27">
        <v>291.29896100583085</v>
      </c>
      <c r="K20" s="27">
        <v>294.38195838338186</v>
      </c>
      <c r="L20" s="27">
        <v>293.35108062827999</v>
      </c>
      <c r="M20" s="27">
        <v>289.98283229008746</v>
      </c>
      <c r="N20" s="27">
        <v>289.10417754373185</v>
      </c>
      <c r="O20" s="8"/>
      <c r="P20" s="8"/>
      <c r="Q20" s="8"/>
      <c r="R20" s="8"/>
      <c r="S20" s="8"/>
      <c r="T20" s="8"/>
      <c r="U20" s="8"/>
      <c r="V20" s="8"/>
    </row>
    <row r="21" spans="1:22" customFormat="1" ht="15">
      <c r="A21" s="1"/>
      <c r="B21" s="26" t="s">
        <v>11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8"/>
      <c r="P21" s="8"/>
      <c r="Q21" s="8"/>
      <c r="R21" s="8"/>
      <c r="S21" s="8"/>
      <c r="T21" s="8"/>
      <c r="U21" s="8"/>
      <c r="V21" s="8"/>
    </row>
    <row r="22" spans="1:22" customFormat="1" ht="15">
      <c r="A22" s="1"/>
      <c r="B22" s="26" t="s">
        <v>12</v>
      </c>
      <c r="C22" s="27">
        <v>113.98677711370263</v>
      </c>
      <c r="D22" s="27">
        <v>113.78850766763851</v>
      </c>
      <c r="E22" s="27">
        <v>113.23466833819242</v>
      </c>
      <c r="F22" s="27">
        <v>102.13684667638483</v>
      </c>
      <c r="G22" s="27">
        <v>102.42404349854229</v>
      </c>
      <c r="H22" s="27">
        <v>102.70362279883382</v>
      </c>
      <c r="I22" s="27">
        <v>102.99409899416909</v>
      </c>
      <c r="J22" s="27">
        <v>101.99813937317781</v>
      </c>
      <c r="K22" s="27">
        <v>100.74074058309039</v>
      </c>
      <c r="L22" s="27">
        <v>132.02494553935861</v>
      </c>
      <c r="M22" s="27">
        <v>132.55765867346938</v>
      </c>
      <c r="N22" s="27">
        <v>133.00474616618075</v>
      </c>
      <c r="O22" s="8"/>
      <c r="P22" s="8"/>
      <c r="Q22" s="8"/>
      <c r="R22" s="8"/>
      <c r="S22" s="8"/>
      <c r="T22" s="8"/>
      <c r="U22" s="8"/>
      <c r="V22" s="8"/>
    </row>
    <row r="23" spans="1:22" customFormat="1" ht="15">
      <c r="A23" s="1"/>
      <c r="B23" s="26" t="s">
        <v>13</v>
      </c>
      <c r="C23" s="27">
        <v>0</v>
      </c>
      <c r="D23" s="27">
        <v>0</v>
      </c>
      <c r="E23" s="27">
        <v>3.0510143440233235</v>
      </c>
      <c r="F23" s="27">
        <v>3.0659503206997081</v>
      </c>
      <c r="G23" s="27">
        <v>3.0815412244897957</v>
      </c>
      <c r="H23" s="27">
        <v>3.0967804081632653</v>
      </c>
      <c r="I23" s="27">
        <v>3.1126866472303205</v>
      </c>
      <c r="J23" s="27">
        <v>3.051235685131195</v>
      </c>
      <c r="K23" s="27">
        <v>3.0658472303207001</v>
      </c>
      <c r="L23" s="27">
        <v>3.0810955102040811</v>
      </c>
      <c r="M23" s="27">
        <v>3.0959951020408165</v>
      </c>
      <c r="N23" s="27">
        <v>3.1115435568513119</v>
      </c>
      <c r="O23" s="8"/>
      <c r="P23" s="8"/>
      <c r="Q23" s="8"/>
      <c r="R23" s="8"/>
      <c r="S23" s="8"/>
      <c r="T23" s="8"/>
      <c r="U23" s="8"/>
      <c r="V23" s="8"/>
    </row>
    <row r="24" spans="1:22" customFormat="1" ht="15">
      <c r="A24" s="1"/>
      <c r="B24" s="26" t="s">
        <v>14</v>
      </c>
      <c r="C24" s="27">
        <v>10.849973756559764</v>
      </c>
      <c r="D24" s="27">
        <v>10.688562905247812</v>
      </c>
      <c r="E24" s="27">
        <v>10.323688599125365</v>
      </c>
      <c r="F24" s="27">
        <v>10.296270295918367</v>
      </c>
      <c r="G24" s="27">
        <v>10.33322533819242</v>
      </c>
      <c r="H24" s="27">
        <v>10.372400068513119</v>
      </c>
      <c r="I24" s="27">
        <v>10.413219253644314</v>
      </c>
      <c r="J24" s="27">
        <v>9.2681709679300308</v>
      </c>
      <c r="K24" s="27">
        <v>9.292508562682217</v>
      </c>
      <c r="L24" s="27">
        <v>9.2226350524781342</v>
      </c>
      <c r="M24" s="27">
        <v>9.2561286501457705</v>
      </c>
      <c r="N24" s="27">
        <v>9.2910233075801738</v>
      </c>
      <c r="O24" s="8"/>
      <c r="P24" s="8"/>
      <c r="Q24" s="8"/>
      <c r="R24" s="8"/>
      <c r="S24" s="8"/>
      <c r="T24" s="8"/>
      <c r="U24" s="8"/>
      <c r="V24" s="8"/>
    </row>
    <row r="25" spans="1:22" customFormat="1" ht="15">
      <c r="A25" s="1"/>
      <c r="B25" s="26" t="s">
        <v>37</v>
      </c>
      <c r="C25" s="27">
        <v>49.392434137026221</v>
      </c>
      <c r="D25" s="27">
        <v>48.712337221574302</v>
      </c>
      <c r="E25" s="27">
        <v>47.857838074344023</v>
      </c>
      <c r="F25" s="27">
        <v>47.601526008746362</v>
      </c>
      <c r="G25" s="27">
        <v>47.447066103498535</v>
      </c>
      <c r="H25" s="27">
        <v>47.570363125364402</v>
      </c>
      <c r="I25" s="27">
        <v>47.678757361516048</v>
      </c>
      <c r="J25" s="27">
        <v>47.535836699708462</v>
      </c>
      <c r="K25" s="27">
        <v>46.963363132653051</v>
      </c>
      <c r="L25" s="27">
        <v>45.541047609329425</v>
      </c>
      <c r="M25" s="27">
        <v>45.381552441690943</v>
      </c>
      <c r="N25" s="27">
        <v>45.428328650145751</v>
      </c>
      <c r="O25" s="8"/>
      <c r="P25" s="8"/>
      <c r="Q25" s="8"/>
      <c r="R25" s="8"/>
      <c r="S25" s="8"/>
      <c r="T25" s="8"/>
      <c r="U25" s="8"/>
      <c r="V25" s="8"/>
    </row>
    <row r="26" spans="1:22" customFormat="1" ht="15">
      <c r="A26" s="1"/>
      <c r="B26" s="24" t="s">
        <v>3</v>
      </c>
      <c r="C26" s="25">
        <f t="shared" ref="C26:N26" si="1">+SUM(C27:C39)</f>
        <v>6673.9851672055347</v>
      </c>
      <c r="D26" s="25">
        <f t="shared" si="1"/>
        <v>6731.4017744664689</v>
      </c>
      <c r="E26" s="25">
        <f t="shared" si="1"/>
        <v>6789.731604973751</v>
      </c>
      <c r="F26" s="25">
        <f t="shared" si="1"/>
        <v>6853.7765013017533</v>
      </c>
      <c r="G26" s="25">
        <f t="shared" si="1"/>
        <v>6911.5106047988402</v>
      </c>
      <c r="H26" s="25">
        <f t="shared" si="1"/>
        <v>6918.7479698294401</v>
      </c>
      <c r="I26" s="25">
        <f t="shared" si="1"/>
        <v>6990.5329509023231</v>
      </c>
      <c r="J26" s="25">
        <f t="shared" si="1"/>
        <v>7048.4971957973794</v>
      </c>
      <c r="K26" s="25">
        <f t="shared" si="1"/>
        <v>7163.7151363265439</v>
      </c>
      <c r="L26" s="25">
        <f t="shared" si="1"/>
        <v>7226.0680780947559</v>
      </c>
      <c r="M26" s="25">
        <f t="shared" si="1"/>
        <v>7255.2718028075706</v>
      </c>
      <c r="N26" s="25">
        <f t="shared" si="1"/>
        <v>7352.3217588644357</v>
      </c>
      <c r="O26" s="8"/>
      <c r="P26" s="8"/>
      <c r="Q26" s="8"/>
      <c r="R26" s="8"/>
      <c r="S26" s="8"/>
      <c r="T26" s="8"/>
      <c r="U26" s="8"/>
      <c r="V26" s="8"/>
    </row>
    <row r="27" spans="1:22" customFormat="1" ht="15">
      <c r="A27" s="1"/>
      <c r="B27" s="26" t="s">
        <v>4</v>
      </c>
      <c r="C27" s="27">
        <v>90.350895995626828</v>
      </c>
      <c r="D27" s="27">
        <v>90.401251801749254</v>
      </c>
      <c r="E27" s="27">
        <v>90.423066905247808</v>
      </c>
      <c r="F27" s="27">
        <v>90.526294316326528</v>
      </c>
      <c r="G27" s="27">
        <v>90.715227673469386</v>
      </c>
      <c r="H27" s="27">
        <v>82.225010205539348</v>
      </c>
      <c r="I27" s="27">
        <v>82.249797616618068</v>
      </c>
      <c r="J27" s="27">
        <v>82.24981412827988</v>
      </c>
      <c r="K27" s="27">
        <v>82.220945142857133</v>
      </c>
      <c r="L27" s="27">
        <v>84.409222536443139</v>
      </c>
      <c r="M27" s="27">
        <v>84.03838725072886</v>
      </c>
      <c r="N27" s="27">
        <v>84.048915115160341</v>
      </c>
      <c r="O27" s="8"/>
      <c r="P27" s="8"/>
      <c r="Q27" s="8"/>
      <c r="R27" s="8"/>
      <c r="S27" s="8"/>
      <c r="T27" s="8"/>
      <c r="U27" s="8"/>
      <c r="V27" s="8"/>
    </row>
    <row r="28" spans="1:22" customFormat="1" ht="15">
      <c r="A28" s="1"/>
      <c r="B28" s="26" t="s">
        <v>38</v>
      </c>
      <c r="C28" s="27">
        <v>45.788289664723031</v>
      </c>
      <c r="D28" s="27">
        <v>54.975263607871717</v>
      </c>
      <c r="E28" s="27">
        <v>53.804630787172016</v>
      </c>
      <c r="F28" s="27">
        <v>53.759724715743438</v>
      </c>
      <c r="G28" s="27">
        <v>53.662667099125365</v>
      </c>
      <c r="H28" s="27">
        <v>53.44222455539358</v>
      </c>
      <c r="I28" s="27">
        <v>53.404692230320698</v>
      </c>
      <c r="J28" s="27">
        <v>53.032077791545198</v>
      </c>
      <c r="K28" s="27">
        <v>51.664504074344016</v>
      </c>
      <c r="L28" s="27">
        <v>51.627755247813397</v>
      </c>
      <c r="M28" s="27">
        <v>68.301853972303192</v>
      </c>
      <c r="N28" s="27">
        <v>62.0316680393586</v>
      </c>
      <c r="O28" s="8"/>
      <c r="P28" s="8"/>
      <c r="Q28" s="8"/>
      <c r="R28" s="8"/>
      <c r="S28" s="8"/>
      <c r="T28" s="8"/>
      <c r="U28" s="8"/>
      <c r="V28" s="8"/>
    </row>
    <row r="29" spans="1:22" customFormat="1" ht="15">
      <c r="A29" s="1"/>
      <c r="B29" s="26" t="s">
        <v>6</v>
      </c>
      <c r="C29" s="27">
        <v>2015.8890008644362</v>
      </c>
      <c r="D29" s="27">
        <v>2025.1878842988417</v>
      </c>
      <c r="E29" s="27">
        <v>2056.3586990685085</v>
      </c>
      <c r="F29" s="27">
        <v>2104.8402093411082</v>
      </c>
      <c r="G29" s="27">
        <v>2044.5045541472402</v>
      </c>
      <c r="H29" s="27">
        <v>1959.9372248775487</v>
      </c>
      <c r="I29" s="27">
        <v>1907.4121954198251</v>
      </c>
      <c r="J29" s="27">
        <v>1909.6224133673559</v>
      </c>
      <c r="K29" s="27">
        <v>1886.2935594868798</v>
      </c>
      <c r="L29" s="27">
        <v>1847.6190745539388</v>
      </c>
      <c r="M29" s="27">
        <v>1818.9526307113683</v>
      </c>
      <c r="N29" s="27">
        <v>1829.3582371034968</v>
      </c>
      <c r="O29" s="8"/>
      <c r="P29" s="8"/>
      <c r="Q29" s="8"/>
      <c r="R29" s="8"/>
      <c r="S29" s="8"/>
      <c r="T29" s="8"/>
      <c r="U29" s="8"/>
      <c r="V29" s="8"/>
    </row>
    <row r="30" spans="1:22" customFormat="1" ht="15">
      <c r="A30" s="1"/>
      <c r="B30" s="26" t="s">
        <v>7</v>
      </c>
      <c r="C30" s="27">
        <v>3272.766744827979</v>
      </c>
      <c r="D30" s="27">
        <v>3306.8887984635453</v>
      </c>
      <c r="E30" s="27">
        <v>3345.3067080014521</v>
      </c>
      <c r="F30" s="27">
        <v>3402.345062801754</v>
      </c>
      <c r="G30" s="27">
        <v>3528.8361523964968</v>
      </c>
      <c r="H30" s="27">
        <v>3632.7044877667595</v>
      </c>
      <c r="I30" s="27">
        <v>3748.6948076720018</v>
      </c>
      <c r="J30" s="27">
        <v>3807.1879507142794</v>
      </c>
      <c r="K30" s="27">
        <v>3957.7550775845611</v>
      </c>
      <c r="L30" s="27">
        <v>4039.1827649854235</v>
      </c>
      <c r="M30" s="27">
        <v>4084.9050726311884</v>
      </c>
      <c r="N30" s="27">
        <v>4170.8064466166225</v>
      </c>
      <c r="O30" s="8"/>
      <c r="P30" s="8"/>
      <c r="Q30" s="8"/>
      <c r="R30" s="8"/>
      <c r="S30" s="8"/>
      <c r="T30" s="8"/>
      <c r="U30" s="8"/>
      <c r="V30" s="8"/>
    </row>
    <row r="31" spans="1:22" customFormat="1" ht="15">
      <c r="A31" s="1"/>
      <c r="B31" s="26" t="s">
        <v>8</v>
      </c>
      <c r="C31" s="27">
        <v>644.20370373177843</v>
      </c>
      <c r="D31" s="27">
        <v>656.07771342711362</v>
      </c>
      <c r="E31" s="27">
        <v>656.08864629591812</v>
      </c>
      <c r="F31" s="27">
        <v>655.88971574781363</v>
      </c>
      <c r="G31" s="27">
        <v>656.99018422303175</v>
      </c>
      <c r="H31" s="27">
        <v>655.40654125072899</v>
      </c>
      <c r="I31" s="27">
        <v>659.06824964577265</v>
      </c>
      <c r="J31" s="27">
        <v>659.3005229708458</v>
      </c>
      <c r="K31" s="27">
        <v>657.54357061224493</v>
      </c>
      <c r="L31" s="27">
        <v>657.9423265145773</v>
      </c>
      <c r="M31" s="27">
        <v>658.16271681341107</v>
      </c>
      <c r="N31" s="27">
        <v>665.13651413411128</v>
      </c>
      <c r="O31" s="8"/>
      <c r="P31" s="8"/>
      <c r="Q31" s="8"/>
      <c r="R31" s="8"/>
      <c r="S31" s="8"/>
      <c r="T31" s="8"/>
      <c r="U31" s="8"/>
      <c r="V31" s="8"/>
    </row>
    <row r="32" spans="1:22" customFormat="1" ht="15">
      <c r="A32" s="1"/>
      <c r="B32" s="26" t="s">
        <v>9</v>
      </c>
      <c r="C32" s="27">
        <v>36.975352849854232</v>
      </c>
      <c r="D32" s="27">
        <v>37.039066631195332</v>
      </c>
      <c r="E32" s="27">
        <v>37.676667010204078</v>
      </c>
      <c r="F32" s="27">
        <v>37.733960252186584</v>
      </c>
      <c r="G32" s="27">
        <v>33.429631023323616</v>
      </c>
      <c r="H32" s="27">
        <v>33.391558384839648</v>
      </c>
      <c r="I32" s="27">
        <v>33.361463555393584</v>
      </c>
      <c r="J32" s="27">
        <v>33.843330584548106</v>
      </c>
      <c r="K32" s="27">
        <v>33.861669271137032</v>
      </c>
      <c r="L32" s="27">
        <v>33.851287005830905</v>
      </c>
      <c r="M32" s="27">
        <v>29.638616931486883</v>
      </c>
      <c r="N32" s="27">
        <v>29.604298861516028</v>
      </c>
      <c r="O32" s="8"/>
      <c r="P32" s="8"/>
      <c r="Q32" s="8"/>
      <c r="R32" s="8"/>
      <c r="S32" s="8"/>
      <c r="T32" s="8"/>
      <c r="U32" s="8"/>
      <c r="V32" s="8"/>
    </row>
    <row r="33" spans="1:22" customFormat="1" ht="15">
      <c r="A33" s="1"/>
      <c r="B33" s="26" t="s">
        <v>10</v>
      </c>
      <c r="C33" s="27">
        <v>307.90806162827994</v>
      </c>
      <c r="D33" s="27">
        <v>307.58086316180754</v>
      </c>
      <c r="E33" s="27">
        <v>300.89391051603496</v>
      </c>
      <c r="F33" s="27">
        <v>305.22801632798831</v>
      </c>
      <c r="G33" s="27">
        <v>303.43334049854229</v>
      </c>
      <c r="H33" s="27">
        <v>305.25680221282801</v>
      </c>
      <c r="I33" s="27">
        <v>312.43643557288635</v>
      </c>
      <c r="J33" s="27">
        <v>312.95258086880466</v>
      </c>
      <c r="K33" s="27">
        <v>311.57420966909615</v>
      </c>
      <c r="L33" s="27">
        <v>308.07322919970846</v>
      </c>
      <c r="M33" s="27">
        <v>307.35956828134113</v>
      </c>
      <c r="N33" s="27">
        <v>306.93580177113699</v>
      </c>
      <c r="O33" s="8"/>
      <c r="P33" s="8"/>
      <c r="Q33" s="8"/>
      <c r="R33" s="8"/>
      <c r="S33" s="8"/>
      <c r="T33" s="8"/>
      <c r="U33" s="8"/>
      <c r="V33" s="8"/>
    </row>
    <row r="34" spans="1:22" customFormat="1" ht="15">
      <c r="A34" s="1"/>
      <c r="B34" s="26" t="s">
        <v>16</v>
      </c>
      <c r="C34" s="27">
        <v>46.43720703935859</v>
      </c>
      <c r="D34" s="27">
        <v>43.694006800291547</v>
      </c>
      <c r="E34" s="27">
        <v>39.95464855976676</v>
      </c>
      <c r="F34" s="27">
        <v>36.183490720116616</v>
      </c>
      <c r="G34" s="27">
        <v>32.394978639941691</v>
      </c>
      <c r="H34" s="27">
        <v>28.575835120991254</v>
      </c>
      <c r="I34" s="27">
        <v>25.501588080174926</v>
      </c>
      <c r="J34" s="27">
        <v>20.235432319241983</v>
      </c>
      <c r="K34" s="27">
        <v>15.354363279883382</v>
      </c>
      <c r="L34" s="27">
        <v>6.0360529606413991</v>
      </c>
      <c r="M34" s="27">
        <v>6.0720833600583086</v>
      </c>
      <c r="N34" s="27">
        <v>6.1095361603498546</v>
      </c>
      <c r="O34" s="8"/>
      <c r="P34" s="8"/>
      <c r="Q34" s="8"/>
      <c r="R34" s="8"/>
      <c r="S34" s="8"/>
      <c r="T34" s="8"/>
      <c r="U34" s="8"/>
      <c r="V34" s="8"/>
    </row>
    <row r="35" spans="1:22" customFormat="1" ht="15">
      <c r="A35" s="1"/>
      <c r="B35" s="26" t="s">
        <v>11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8"/>
      <c r="P35" s="8"/>
      <c r="Q35" s="8"/>
      <c r="R35" s="8"/>
      <c r="S35" s="8"/>
      <c r="T35" s="8"/>
      <c r="U35" s="8"/>
      <c r="V35" s="8"/>
    </row>
    <row r="36" spans="1:22" customFormat="1" ht="15">
      <c r="A36" s="1"/>
      <c r="B36" s="26" t="s">
        <v>12</v>
      </c>
      <c r="C36" s="27">
        <v>119.52347137026238</v>
      </c>
      <c r="D36" s="27">
        <v>119.31567440233238</v>
      </c>
      <c r="E36" s="27">
        <v>118.68966915451894</v>
      </c>
      <c r="F36" s="27">
        <v>107.61735177842566</v>
      </c>
      <c r="G36" s="27">
        <v>107.91912740524781</v>
      </c>
      <c r="H36" s="27">
        <v>108.21289268221575</v>
      </c>
      <c r="I36" s="27">
        <v>108.51810349854226</v>
      </c>
      <c r="J36" s="27">
        <v>108.98228854227403</v>
      </c>
      <c r="K36" s="27">
        <v>106.84885032069971</v>
      </c>
      <c r="L36" s="27">
        <v>138.09036588921282</v>
      </c>
      <c r="M36" s="27">
        <v>138.64114839650145</v>
      </c>
      <c r="N36" s="27">
        <v>139.10702492711368</v>
      </c>
      <c r="O36" s="8"/>
      <c r="P36" s="8"/>
      <c r="Q36" s="8"/>
      <c r="R36" s="8"/>
      <c r="S36" s="8"/>
      <c r="T36" s="8"/>
      <c r="U36" s="8"/>
      <c r="V36" s="8"/>
    </row>
    <row r="37" spans="1:22" customFormat="1" ht="15">
      <c r="A37" s="1"/>
      <c r="B37" s="26" t="s">
        <v>13</v>
      </c>
      <c r="C37" s="27">
        <v>0</v>
      </c>
      <c r="D37" s="27">
        <v>0</v>
      </c>
      <c r="E37" s="27">
        <v>2.5669591836734695</v>
      </c>
      <c r="F37" s="27">
        <v>2.5795255102040815</v>
      </c>
      <c r="G37" s="27">
        <v>2.5926428571428568</v>
      </c>
      <c r="H37" s="27">
        <v>2.6054642857142856</v>
      </c>
      <c r="I37" s="27">
        <v>2.6188469387755102</v>
      </c>
      <c r="J37" s="27">
        <v>2.5671454081632654</v>
      </c>
      <c r="K37" s="27">
        <v>2.5794387755102042</v>
      </c>
      <c r="L37" s="27">
        <v>2.5922678571428568</v>
      </c>
      <c r="M37" s="27">
        <v>2.6048035714285716</v>
      </c>
      <c r="N37" s="27">
        <v>2.6178852040816327</v>
      </c>
      <c r="O37" s="8"/>
      <c r="P37" s="8"/>
      <c r="Q37" s="8"/>
      <c r="R37" s="8"/>
      <c r="S37" s="8"/>
      <c r="T37" s="8"/>
      <c r="U37" s="8"/>
      <c r="V37" s="8"/>
    </row>
    <row r="38" spans="1:22" customFormat="1" ht="15">
      <c r="A38" s="1"/>
      <c r="B38" s="26" t="s">
        <v>14</v>
      </c>
      <c r="C38" s="27">
        <v>18.672610039358599</v>
      </c>
      <c r="D38" s="27">
        <v>18.546399810495625</v>
      </c>
      <c r="E38" s="27">
        <v>18.23295149854227</v>
      </c>
      <c r="F38" s="27">
        <v>17.464004705539356</v>
      </c>
      <c r="G38" s="27">
        <v>17.532706141399419</v>
      </c>
      <c r="H38" s="27">
        <v>17.377177943148688</v>
      </c>
      <c r="I38" s="27">
        <v>17.546686102040816</v>
      </c>
      <c r="J38" s="27">
        <v>16.594763638483965</v>
      </c>
      <c r="K38" s="27">
        <v>16.654449478134108</v>
      </c>
      <c r="L38" s="27">
        <v>16.616972007288627</v>
      </c>
      <c r="M38" s="27">
        <v>16.681804451895044</v>
      </c>
      <c r="N38" s="27">
        <v>16.521998032069973</v>
      </c>
      <c r="O38" s="8"/>
      <c r="P38" s="8"/>
      <c r="Q38" s="8"/>
      <c r="R38" s="8"/>
      <c r="S38" s="8"/>
      <c r="T38" s="8"/>
      <c r="U38" s="8"/>
      <c r="V38" s="8"/>
    </row>
    <row r="39" spans="1:22" customFormat="1" ht="15">
      <c r="A39" s="1"/>
      <c r="B39" s="26" t="s">
        <v>37</v>
      </c>
      <c r="C39" s="27">
        <v>75.469829193877544</v>
      </c>
      <c r="D39" s="27">
        <v>71.694852061224495</v>
      </c>
      <c r="E39" s="27">
        <v>69.735047992711358</v>
      </c>
      <c r="F39" s="27">
        <v>39.609145084548103</v>
      </c>
      <c r="G39" s="27">
        <v>39.499392693877546</v>
      </c>
      <c r="H39" s="27">
        <v>39.612750543731785</v>
      </c>
      <c r="I39" s="27">
        <v>39.720084569970837</v>
      </c>
      <c r="J39" s="27">
        <v>41.928875463556857</v>
      </c>
      <c r="K39" s="27">
        <v>41.364498631195332</v>
      </c>
      <c r="L39" s="27">
        <v>40.026759336734699</v>
      </c>
      <c r="M39" s="27">
        <v>39.913116435860054</v>
      </c>
      <c r="N39" s="27">
        <v>40.043432899416899</v>
      </c>
      <c r="O39" s="8"/>
      <c r="P39" s="8"/>
      <c r="Q39" s="8"/>
      <c r="R39" s="8"/>
      <c r="S39" s="8"/>
      <c r="T39" s="8"/>
      <c r="U39" s="8"/>
      <c r="V39" s="8"/>
    </row>
    <row r="40" spans="1:22" customFormat="1" ht="15">
      <c r="A40" s="1"/>
      <c r="B40" s="28" t="s">
        <v>39</v>
      </c>
      <c r="C40" s="10">
        <f t="shared" ref="C40:N40" si="2">+C26+C13</f>
        <v>14110.879223568538</v>
      </c>
      <c r="D40" s="10">
        <f t="shared" si="2"/>
        <v>14272.68634979882</v>
      </c>
      <c r="E40" s="10">
        <f t="shared" si="2"/>
        <v>14400.869345138468</v>
      </c>
      <c r="F40" s="10">
        <f t="shared" si="2"/>
        <v>14518.552206141416</v>
      </c>
      <c r="G40" s="10">
        <f t="shared" si="2"/>
        <v>14560.412791650157</v>
      </c>
      <c r="H40" s="10">
        <f t="shared" si="2"/>
        <v>14690.852728881884</v>
      </c>
      <c r="I40" s="10">
        <f t="shared" si="2"/>
        <v>14889.262716734684</v>
      </c>
      <c r="J40" s="10">
        <f t="shared" si="2"/>
        <v>14996.810146300299</v>
      </c>
      <c r="K40" s="10">
        <f t="shared" si="2"/>
        <v>15165.285939965022</v>
      </c>
      <c r="L40" s="10">
        <f t="shared" si="2"/>
        <v>15307.235214102056</v>
      </c>
      <c r="M40" s="10">
        <f t="shared" si="2"/>
        <v>15402.80911836736</v>
      </c>
      <c r="N40" s="10">
        <f t="shared" si="2"/>
        <v>15650.541460714285</v>
      </c>
      <c r="O40" s="8"/>
      <c r="P40" s="8"/>
      <c r="Q40" s="8"/>
      <c r="R40" s="8"/>
      <c r="S40" s="8"/>
      <c r="T40" s="8"/>
      <c r="U40" s="8"/>
      <c r="V40" s="8"/>
    </row>
    <row r="41" spans="1:22">
      <c r="B41" s="1" t="s">
        <v>41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3" orientation="landscape" r:id="rId1"/>
  <headerFooter alignWithMargins="0"/>
  <colBreaks count="1" manualBreakCount="1">
    <brk id="1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52EA3-0DA8-4877-901F-B8628EF44ECB}">
  <sheetPr>
    <pageSetUpPr fitToPage="1"/>
  </sheetPr>
  <dimension ref="A1:V42"/>
  <sheetViews>
    <sheetView showGridLines="0" zoomScale="110" zoomScaleNormal="110" zoomScaleSheetLayoutView="55" workbookViewId="0">
      <selection activeCell="K72" sqref="K72"/>
    </sheetView>
  </sheetViews>
  <sheetFormatPr baseColWidth="10" defaultColWidth="7.85546875" defaultRowHeight="11.25"/>
  <cols>
    <col min="1" max="1" width="4.42578125" style="1" customWidth="1"/>
    <col min="2" max="2" width="37.140625" style="1" customWidth="1"/>
    <col min="3" max="14" width="15.1406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38" t="s">
        <v>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2"/>
      <c r="P7" s="2"/>
    </row>
    <row r="8" spans="1:22" ht="18.75">
      <c r="B8" s="39" t="s">
        <v>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"/>
      <c r="P8" s="2"/>
    </row>
    <row r="9" spans="1:22" ht="15">
      <c r="B9" s="40" t="s">
        <v>35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34" t="s">
        <v>19</v>
      </c>
      <c r="C11" s="36" t="s">
        <v>34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6"/>
      <c r="P11" s="6"/>
    </row>
    <row r="12" spans="1:22" ht="15">
      <c r="A12" s="6"/>
      <c r="B12" s="35"/>
      <c r="C12" s="7" t="s">
        <v>20</v>
      </c>
      <c r="D12" s="7" t="s">
        <v>21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26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31</v>
      </c>
      <c r="O12" s="6"/>
      <c r="P12" s="6"/>
    </row>
    <row r="13" spans="1:22" customFormat="1" ht="15">
      <c r="A13" s="1"/>
      <c r="B13" s="24" t="s">
        <v>2</v>
      </c>
      <c r="C13" s="25">
        <f t="shared" ref="C13:N13" si="0">+SUM(C14:C26)</f>
        <v>8341.8437148323574</v>
      </c>
      <c r="D13" s="25">
        <f t="shared" si="0"/>
        <v>8321.9406327638699</v>
      </c>
      <c r="E13" s="25">
        <f t="shared" si="0"/>
        <v>8439.4012151559418</v>
      </c>
      <c r="F13" s="25">
        <f t="shared" si="0"/>
        <v>8479.7522423527626</v>
      </c>
      <c r="G13" s="25">
        <f t="shared" si="0"/>
        <v>8503.5205551501222</v>
      </c>
      <c r="H13" s="25">
        <f t="shared" si="0"/>
        <v>8522.3046169198369</v>
      </c>
      <c r="I13" s="25">
        <f t="shared" si="0"/>
        <v>8675.2471635699931</v>
      </c>
      <c r="J13" s="25">
        <f t="shared" si="0"/>
        <v>8660.8724357332321</v>
      </c>
      <c r="K13" s="25">
        <f t="shared" si="0"/>
        <v>8781.1840630145507</v>
      </c>
      <c r="L13" s="25">
        <f t="shared" si="0"/>
        <v>8827.8807940029437</v>
      </c>
      <c r="M13" s="25">
        <f t="shared" si="0"/>
        <v>8852.7097064285772</v>
      </c>
      <c r="N13" s="25">
        <f t="shared" si="0"/>
        <v>9062.1858558571475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26" t="s">
        <v>4</v>
      </c>
      <c r="C14" s="27">
        <v>55.617024661807569</v>
      </c>
      <c r="D14" s="27">
        <v>55.610705367346945</v>
      </c>
      <c r="E14" s="27">
        <v>55.633164465014595</v>
      </c>
      <c r="F14" s="27">
        <v>55.698639237609299</v>
      </c>
      <c r="G14" s="27">
        <v>45.697703508746343</v>
      </c>
      <c r="H14" s="27">
        <v>45.348215536443149</v>
      </c>
      <c r="I14" s="27">
        <v>45.475908752186569</v>
      </c>
      <c r="J14" s="27">
        <v>45.512985516034981</v>
      </c>
      <c r="K14" s="27">
        <v>45.030723794460627</v>
      </c>
      <c r="L14" s="27">
        <v>45.134712431486882</v>
      </c>
      <c r="M14" s="27">
        <v>49.657392930029168</v>
      </c>
      <c r="N14" s="27">
        <v>49.676402380466463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26" t="s">
        <v>5</v>
      </c>
      <c r="C15" s="27">
        <v>70.521620944606397</v>
      </c>
      <c r="D15" s="27">
        <v>70.800119749271133</v>
      </c>
      <c r="E15" s="27">
        <v>69.832311067055386</v>
      </c>
      <c r="F15" s="27">
        <v>70.125780727405228</v>
      </c>
      <c r="G15" s="27">
        <v>69.3015177186589</v>
      </c>
      <c r="H15" s="27">
        <v>68.892438100583092</v>
      </c>
      <c r="I15" s="27">
        <v>69.190342158892122</v>
      </c>
      <c r="J15" s="27">
        <v>69.776919957725937</v>
      </c>
      <c r="K15" s="27">
        <v>69.025499628279874</v>
      </c>
      <c r="L15" s="27">
        <v>68.644224018950439</v>
      </c>
      <c r="M15" s="27">
        <v>67.74370161078717</v>
      </c>
      <c r="N15" s="27">
        <v>69.612391142857149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26" t="s">
        <v>6</v>
      </c>
      <c r="C16" s="27">
        <v>2712.8020051472427</v>
      </c>
      <c r="D16" s="27">
        <v>2700.1322768469367</v>
      </c>
      <c r="E16" s="27">
        <v>2709.3105264110704</v>
      </c>
      <c r="F16" s="27">
        <v>2688.0213448454806</v>
      </c>
      <c r="G16" s="27">
        <v>2668.2271281195431</v>
      </c>
      <c r="H16" s="27">
        <v>2655.4039350641438</v>
      </c>
      <c r="I16" s="27">
        <v>2729.230888758023</v>
      </c>
      <c r="J16" s="27">
        <v>2739.6367659139919</v>
      </c>
      <c r="K16" s="27">
        <v>2806.8095143731794</v>
      </c>
      <c r="L16" s="27">
        <v>2825.452935024794</v>
      </c>
      <c r="M16" s="27">
        <v>2849.0095817492661</v>
      </c>
      <c r="N16" s="27">
        <v>2864.0524102361505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26" t="s">
        <v>7</v>
      </c>
      <c r="C17" s="27">
        <v>4471.4200306180592</v>
      </c>
      <c r="D17" s="27">
        <v>4467.3649003090632</v>
      </c>
      <c r="E17" s="27">
        <v>4476.254815309012</v>
      </c>
      <c r="F17" s="27">
        <v>4554.2159247682175</v>
      </c>
      <c r="G17" s="27">
        <v>4617.2149830611916</v>
      </c>
      <c r="H17" s="27">
        <v>4646.3433925160416</v>
      </c>
      <c r="I17" s="27">
        <v>4727.1846374271299</v>
      </c>
      <c r="J17" s="27">
        <v>4716.5154625583073</v>
      </c>
      <c r="K17" s="27">
        <v>4778.7486877040546</v>
      </c>
      <c r="L17" s="27">
        <v>4790.4717177361681</v>
      </c>
      <c r="M17" s="27">
        <v>4760.8019952871846</v>
      </c>
      <c r="N17" s="27">
        <v>4945.4398817303272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26" t="s">
        <v>8</v>
      </c>
      <c r="C18" s="27">
        <v>508.74557351311933</v>
      </c>
      <c r="D18" s="27">
        <v>507.40235231778439</v>
      </c>
      <c r="E18" s="27">
        <v>612.20365001603511</v>
      </c>
      <c r="F18" s="27">
        <v>509.28349072011611</v>
      </c>
      <c r="G18" s="27">
        <v>508.33021811224484</v>
      </c>
      <c r="H18" s="27">
        <v>506.32056762536439</v>
      </c>
      <c r="I18" s="27">
        <v>507.84542153352743</v>
      </c>
      <c r="J18" s="27">
        <v>507.51859072157458</v>
      </c>
      <c r="K18" s="27">
        <v>507.49775887026226</v>
      </c>
      <c r="L18" s="27">
        <v>531.28490080758002</v>
      </c>
      <c r="M18" s="27">
        <v>566.79645900583046</v>
      </c>
      <c r="N18" s="27">
        <v>578.750250094752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26" t="s">
        <v>9</v>
      </c>
      <c r="C19" s="27">
        <v>41.87309639650146</v>
      </c>
      <c r="D19" s="27">
        <v>41.888337291545206</v>
      </c>
      <c r="E19" s="27">
        <v>41.545603584548118</v>
      </c>
      <c r="F19" s="27">
        <v>41.603212928571409</v>
      </c>
      <c r="G19" s="27">
        <v>39.288603884839659</v>
      </c>
      <c r="H19" s="27">
        <v>39.376801120991239</v>
      </c>
      <c r="I19" s="27">
        <v>38.951662209912513</v>
      </c>
      <c r="J19" s="27">
        <v>38.972555912536443</v>
      </c>
      <c r="K19" s="27">
        <v>40.87276784985422</v>
      </c>
      <c r="L19" s="27">
        <v>41.039829489795935</v>
      </c>
      <c r="M19" s="27">
        <v>39.13425010349853</v>
      </c>
      <c r="N19" s="27">
        <v>39.200109919825067</v>
      </c>
      <c r="O19" s="8"/>
      <c r="P19" s="8"/>
      <c r="Q19" s="8"/>
      <c r="R19" s="8"/>
      <c r="S19" s="8"/>
      <c r="T19" s="8"/>
      <c r="U19" s="8"/>
      <c r="V19" s="8"/>
    </row>
    <row r="20" spans="1:22" customFormat="1" ht="15">
      <c r="A20" s="1"/>
      <c r="B20" s="26" t="s">
        <v>10</v>
      </c>
      <c r="C20" s="27">
        <v>290.72070126676391</v>
      </c>
      <c r="D20" s="27">
        <v>290.737106552478</v>
      </c>
      <c r="E20" s="27">
        <v>291.59823230320688</v>
      </c>
      <c r="F20" s="27">
        <v>390.82132628862979</v>
      </c>
      <c r="G20" s="27">
        <v>385.64058017492721</v>
      </c>
      <c r="H20" s="27">
        <v>381.70454250583089</v>
      </c>
      <c r="I20" s="27">
        <v>377.88944394752178</v>
      </c>
      <c r="J20" s="27">
        <v>373.79478004227406</v>
      </c>
      <c r="K20" s="27">
        <v>370.65888010058302</v>
      </c>
      <c r="L20" s="27">
        <v>364.03390418513123</v>
      </c>
      <c r="M20" s="27">
        <v>358.14014486297373</v>
      </c>
      <c r="N20" s="27">
        <v>353.50599773323609</v>
      </c>
      <c r="O20" s="8"/>
      <c r="P20" s="8"/>
      <c r="Q20" s="8"/>
      <c r="R20" s="8"/>
      <c r="S20" s="8"/>
      <c r="T20" s="8"/>
      <c r="U20" s="8"/>
      <c r="V20" s="8"/>
    </row>
    <row r="21" spans="1:22" customFormat="1" ht="15">
      <c r="A21" s="1"/>
      <c r="B21" s="26" t="s">
        <v>16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8"/>
      <c r="P21" s="8"/>
      <c r="Q21" s="8"/>
      <c r="R21" s="8"/>
      <c r="S21" s="8"/>
      <c r="T21" s="8"/>
      <c r="U21" s="8"/>
      <c r="V21" s="8"/>
    </row>
    <row r="22" spans="1:22" customFormat="1" ht="15">
      <c r="A22" s="1"/>
      <c r="B22" s="26" t="s">
        <v>11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8.487967346938774</v>
      </c>
      <c r="I22" s="27">
        <v>8.5192163265306124</v>
      </c>
      <c r="J22" s="27">
        <v>8.5507020408163257</v>
      </c>
      <c r="K22" s="27">
        <v>8.581387755102039</v>
      </c>
      <c r="L22" s="27">
        <v>8.6981469387755119</v>
      </c>
      <c r="M22" s="27">
        <v>8.5507755102040797</v>
      </c>
      <c r="N22" s="27">
        <v>8.5804816326530613</v>
      </c>
      <c r="O22" s="8"/>
      <c r="P22" s="8"/>
      <c r="Q22" s="8"/>
      <c r="R22" s="8"/>
      <c r="S22" s="8"/>
      <c r="T22" s="8"/>
      <c r="U22" s="8"/>
      <c r="V22" s="8"/>
    </row>
    <row r="23" spans="1:22" customFormat="1" ht="15">
      <c r="A23" s="1"/>
      <c r="B23" s="26" t="s">
        <v>12</v>
      </c>
      <c r="C23" s="27">
        <v>133.32945110787168</v>
      </c>
      <c r="D23" s="27">
        <v>132.36848513119531</v>
      </c>
      <c r="E23" s="27">
        <v>132.81573118075798</v>
      </c>
      <c r="F23" s="27">
        <v>120.54876695335281</v>
      </c>
      <c r="G23" s="27">
        <v>120.96518102040818</v>
      </c>
      <c r="H23" s="27">
        <v>121.43450329446065</v>
      </c>
      <c r="I23" s="27">
        <v>121.88431734693877</v>
      </c>
      <c r="J23" s="27">
        <v>111.65360635568516</v>
      </c>
      <c r="K23" s="27">
        <v>112.52666766763848</v>
      </c>
      <c r="L23" s="27">
        <v>111.60235654518949</v>
      </c>
      <c r="M23" s="27">
        <v>111.96013670553936</v>
      </c>
      <c r="N23" s="27">
        <v>112.33241444606416</v>
      </c>
      <c r="O23" s="8"/>
      <c r="P23" s="8"/>
      <c r="Q23" s="8"/>
      <c r="R23" s="8"/>
      <c r="S23" s="8"/>
      <c r="T23" s="8"/>
      <c r="U23" s="8"/>
      <c r="V23" s="8"/>
    </row>
    <row r="24" spans="1:22" customFormat="1" ht="15">
      <c r="A24" s="1"/>
      <c r="B24" s="26" t="s">
        <v>13</v>
      </c>
      <c r="C24" s="27">
        <v>3.1272496793002915</v>
      </c>
      <c r="D24" s="27">
        <v>3.0503503206997085</v>
      </c>
      <c r="E24" s="27">
        <v>3.0654500291545186</v>
      </c>
      <c r="F24" s="27">
        <v>3.0802040816326528</v>
      </c>
      <c r="G24" s="27">
        <v>3.0956009329446061</v>
      </c>
      <c r="H24" s="27">
        <v>3.1106490962099125</v>
      </c>
      <c r="I24" s="27">
        <v>3.1263552186588925</v>
      </c>
      <c r="J24" s="27">
        <v>3.0508748688046645</v>
      </c>
      <c r="K24" s="27">
        <v>3.0654985422740522</v>
      </c>
      <c r="L24" s="27">
        <v>3.0807559183673474</v>
      </c>
      <c r="M24" s="27">
        <v>3.095667638483965</v>
      </c>
      <c r="N24" s="27">
        <v>3.1112251895043728</v>
      </c>
      <c r="O24" s="8"/>
      <c r="P24" s="8"/>
      <c r="Q24" s="8"/>
      <c r="R24" s="8"/>
      <c r="S24" s="8"/>
      <c r="T24" s="8"/>
      <c r="U24" s="8"/>
      <c r="V24" s="8"/>
    </row>
    <row r="25" spans="1:22" customFormat="1" ht="15">
      <c r="A25" s="1"/>
      <c r="B25" s="26" t="s">
        <v>14</v>
      </c>
      <c r="C25" s="27">
        <v>9.3262007492711376</v>
      </c>
      <c r="D25" s="27">
        <v>8.5581569300291545</v>
      </c>
      <c r="E25" s="27">
        <v>3.4290882288629736</v>
      </c>
      <c r="F25" s="27">
        <v>2.6245807186588919</v>
      </c>
      <c r="G25" s="27">
        <v>2.6348666239067056</v>
      </c>
      <c r="H25" s="27">
        <v>2.6449034999999999</v>
      </c>
      <c r="I25" s="27">
        <v>2.6555758440233235</v>
      </c>
      <c r="J25" s="27">
        <v>2.666109766763848</v>
      </c>
      <c r="K25" s="27">
        <v>2.6586703513119532</v>
      </c>
      <c r="L25" s="27">
        <v>2.622963166180758</v>
      </c>
      <c r="M25" s="27">
        <v>2.6321678309037901</v>
      </c>
      <c r="N25" s="27">
        <v>2.6417515116618069</v>
      </c>
      <c r="O25" s="8"/>
      <c r="P25" s="8"/>
      <c r="Q25" s="8"/>
      <c r="R25" s="8"/>
      <c r="S25" s="8"/>
      <c r="T25" s="8"/>
      <c r="U25" s="8"/>
      <c r="V25" s="8"/>
    </row>
    <row r="26" spans="1:22" customFormat="1" ht="15">
      <c r="A26" s="1"/>
      <c r="B26" s="26" t="s">
        <v>15</v>
      </c>
      <c r="C26" s="27">
        <v>44.360760747813387</v>
      </c>
      <c r="D26" s="27">
        <v>44.027841947521864</v>
      </c>
      <c r="E26" s="27">
        <v>43.712642561224484</v>
      </c>
      <c r="F26" s="27">
        <v>43.728971083090364</v>
      </c>
      <c r="G26" s="27">
        <v>43.124171992711339</v>
      </c>
      <c r="H26" s="27">
        <v>43.236701212827995</v>
      </c>
      <c r="I26" s="27">
        <v>43.293394046647236</v>
      </c>
      <c r="J26" s="27">
        <v>43.223082078717212</v>
      </c>
      <c r="K26" s="27">
        <v>35.708006377551001</v>
      </c>
      <c r="L26" s="27">
        <v>35.814347740524781</v>
      </c>
      <c r="M26" s="27">
        <v>35.187433193877538</v>
      </c>
      <c r="N26" s="27">
        <v>35.282539839650134</v>
      </c>
      <c r="O26" s="8"/>
      <c r="P26" s="8"/>
      <c r="Q26" s="8"/>
      <c r="R26" s="8"/>
      <c r="S26" s="8"/>
      <c r="T26" s="8"/>
      <c r="U26" s="8"/>
      <c r="V26" s="8"/>
    </row>
    <row r="27" spans="1:22" customFormat="1" ht="15">
      <c r="A27" s="1"/>
      <c r="B27" s="24" t="s">
        <v>3</v>
      </c>
      <c r="C27" s="25">
        <f t="shared" ref="C27:N27" si="1">+SUM(C28:C40)</f>
        <v>7392.8668872653234</v>
      </c>
      <c r="D27" s="25">
        <f t="shared" si="1"/>
        <v>7413.0134947376037</v>
      </c>
      <c r="E27" s="25">
        <f t="shared" si="1"/>
        <v>7516.1260836297197</v>
      </c>
      <c r="F27" s="25">
        <f t="shared" si="1"/>
        <v>7556.6799044795807</v>
      </c>
      <c r="G27" s="25">
        <f t="shared" si="1"/>
        <v>7561.245016753659</v>
      </c>
      <c r="H27" s="25">
        <f t="shared" si="1"/>
        <v>7586.2153368469499</v>
      </c>
      <c r="I27" s="25">
        <f t="shared" si="1"/>
        <v>7666.1989718833847</v>
      </c>
      <c r="J27" s="25">
        <f t="shared" si="1"/>
        <v>7771.4853792623717</v>
      </c>
      <c r="K27" s="25">
        <f t="shared" si="1"/>
        <v>7750.9420303964816</v>
      </c>
      <c r="L27" s="25">
        <f t="shared" si="1"/>
        <v>7831.0520855130972</v>
      </c>
      <c r="M27" s="25">
        <f t="shared" si="1"/>
        <v>7904.1772816851662</v>
      </c>
      <c r="N27" s="25">
        <f t="shared" si="1"/>
        <v>7956.3282476544828</v>
      </c>
      <c r="O27" s="8"/>
      <c r="P27" s="8"/>
      <c r="Q27" s="8"/>
      <c r="R27" s="8"/>
      <c r="S27" s="8"/>
      <c r="T27" s="8"/>
      <c r="U27" s="8"/>
      <c r="V27" s="8"/>
    </row>
    <row r="28" spans="1:22" customFormat="1" ht="15">
      <c r="A28" s="1"/>
      <c r="B28" s="26" t="s">
        <v>4</v>
      </c>
      <c r="C28" s="27">
        <v>84.146161827988337</v>
      </c>
      <c r="D28" s="27">
        <v>84.091353383381929</v>
      </c>
      <c r="E28" s="27">
        <v>84.340010088921275</v>
      </c>
      <c r="F28" s="27">
        <v>84.475758711370261</v>
      </c>
      <c r="G28" s="27">
        <v>74.397961956268219</v>
      </c>
      <c r="H28" s="27">
        <v>74.412259970845483</v>
      </c>
      <c r="I28" s="27">
        <v>74.544607781341099</v>
      </c>
      <c r="J28" s="27">
        <v>74.646956454810507</v>
      </c>
      <c r="K28" s="27">
        <v>68.26270041690961</v>
      </c>
      <c r="L28" s="27">
        <v>68.398935896501456</v>
      </c>
      <c r="M28" s="27">
        <v>73.38759726239067</v>
      </c>
      <c r="N28" s="27">
        <v>73.518272553935859</v>
      </c>
      <c r="O28" s="8"/>
      <c r="P28" s="8"/>
      <c r="Q28" s="8"/>
      <c r="R28" s="8"/>
      <c r="S28" s="8"/>
      <c r="T28" s="8"/>
      <c r="U28" s="8"/>
      <c r="V28" s="8"/>
    </row>
    <row r="29" spans="1:22" customFormat="1" ht="15">
      <c r="A29" s="1"/>
      <c r="B29" s="26" t="s">
        <v>5</v>
      </c>
      <c r="C29" s="27">
        <v>62.303105670553926</v>
      </c>
      <c r="D29" s="27">
        <v>62.550390838192421</v>
      </c>
      <c r="E29" s="27">
        <v>59.206723126822162</v>
      </c>
      <c r="F29" s="27">
        <v>59.45809251457726</v>
      </c>
      <c r="G29" s="27">
        <v>58.851274271137022</v>
      </c>
      <c r="H29" s="27">
        <v>58.409584380466484</v>
      </c>
      <c r="I29" s="27">
        <v>58.665080823615156</v>
      </c>
      <c r="J29" s="27">
        <v>58.983743965014575</v>
      </c>
      <c r="K29" s="27">
        <v>58.18218766763848</v>
      </c>
      <c r="L29" s="27">
        <v>57.759893593294457</v>
      </c>
      <c r="M29" s="27">
        <v>55.887859358600572</v>
      </c>
      <c r="N29" s="27">
        <v>58.363920341107878</v>
      </c>
      <c r="O29" s="8"/>
      <c r="P29" s="8"/>
      <c r="Q29" s="8"/>
      <c r="R29" s="8"/>
      <c r="S29" s="8"/>
      <c r="T29" s="8"/>
      <c r="U29" s="8"/>
      <c r="V29" s="8"/>
    </row>
    <row r="30" spans="1:22" customFormat="1" ht="15">
      <c r="A30" s="1"/>
      <c r="B30" s="26" t="s">
        <v>6</v>
      </c>
      <c r="C30" s="27">
        <v>1790.9952717507263</v>
      </c>
      <c r="D30" s="27">
        <v>1792.1655814708488</v>
      </c>
      <c r="E30" s="27">
        <v>1816.6500939577243</v>
      </c>
      <c r="F30" s="27">
        <v>1795.644048947516</v>
      </c>
      <c r="G30" s="27">
        <v>1779.0447756472313</v>
      </c>
      <c r="H30" s="27">
        <v>1763.0543183965019</v>
      </c>
      <c r="I30" s="27">
        <v>1771.6909584708444</v>
      </c>
      <c r="J30" s="27">
        <v>1762.138867430029</v>
      </c>
      <c r="K30" s="27">
        <v>1781.144029412538</v>
      </c>
      <c r="L30" s="27">
        <v>1781.9738311384858</v>
      </c>
      <c r="M30" s="27">
        <v>1814.993909813403</v>
      </c>
      <c r="N30" s="27">
        <v>1826.6148227157439</v>
      </c>
      <c r="O30" s="8"/>
      <c r="P30" s="8"/>
      <c r="Q30" s="8"/>
      <c r="R30" s="8"/>
      <c r="S30" s="8"/>
      <c r="T30" s="8"/>
      <c r="U30" s="8"/>
      <c r="V30" s="8"/>
    </row>
    <row r="31" spans="1:22" customFormat="1" ht="15">
      <c r="A31" s="1"/>
      <c r="B31" s="26" t="s">
        <v>7</v>
      </c>
      <c r="C31" s="27">
        <v>4242.4989159971037</v>
      </c>
      <c r="D31" s="27">
        <v>4264.7590502521771</v>
      </c>
      <c r="E31" s="27">
        <v>4289.0904580830747</v>
      </c>
      <c r="F31" s="27">
        <v>4365.3859404052428</v>
      </c>
      <c r="G31" s="27">
        <v>4405.2830340277114</v>
      </c>
      <c r="H31" s="27">
        <v>4452.9069423046749</v>
      </c>
      <c r="I31" s="27">
        <v>4525.1887197696833</v>
      </c>
      <c r="J31" s="27">
        <v>4648.9422477915259</v>
      </c>
      <c r="K31" s="27">
        <v>4615.5977392200948</v>
      </c>
      <c r="L31" s="27">
        <v>4677.8602299781096</v>
      </c>
      <c r="M31" s="27">
        <v>4686.6073598659332</v>
      </c>
      <c r="N31" s="27">
        <v>4750.1459679285363</v>
      </c>
      <c r="O31" s="8"/>
      <c r="P31" s="8"/>
      <c r="Q31" s="8"/>
      <c r="R31" s="8"/>
      <c r="S31" s="8"/>
      <c r="T31" s="8"/>
      <c r="U31" s="8"/>
      <c r="V31" s="8"/>
    </row>
    <row r="32" spans="1:22" customFormat="1" ht="15">
      <c r="A32" s="1"/>
      <c r="B32" s="26" t="s">
        <v>8</v>
      </c>
      <c r="C32" s="27">
        <v>665.85136341690986</v>
      </c>
      <c r="D32" s="27">
        <v>664.09472038046692</v>
      </c>
      <c r="E32" s="27">
        <v>725.63231642565586</v>
      </c>
      <c r="F32" s="27">
        <v>663.27597387172011</v>
      </c>
      <c r="G32" s="27">
        <v>662.6712352274053</v>
      </c>
      <c r="H32" s="27">
        <v>659.64928937026264</v>
      </c>
      <c r="I32" s="27">
        <v>661.60612401311948</v>
      </c>
      <c r="J32" s="27">
        <v>667.95205735276977</v>
      </c>
      <c r="K32" s="27">
        <v>668.33893791836692</v>
      </c>
      <c r="L32" s="27">
        <v>692.60112624052465</v>
      </c>
      <c r="M32" s="27">
        <v>727.77982835276964</v>
      </c>
      <c r="N32" s="27">
        <v>706.32936728717141</v>
      </c>
      <c r="O32" s="8"/>
      <c r="P32" s="8"/>
      <c r="Q32" s="8"/>
      <c r="R32" s="8"/>
      <c r="S32" s="8"/>
      <c r="T32" s="8"/>
      <c r="U32" s="8"/>
      <c r="V32" s="8"/>
    </row>
    <row r="33" spans="1:22" customFormat="1" ht="15">
      <c r="A33" s="1"/>
      <c r="B33" s="26" t="s">
        <v>9</v>
      </c>
      <c r="C33" s="27">
        <v>31.160283361516033</v>
      </c>
      <c r="D33" s="27">
        <v>31.129072540816331</v>
      </c>
      <c r="E33" s="27">
        <v>31.156220153061223</v>
      </c>
      <c r="F33" s="27">
        <v>31.215102409620993</v>
      </c>
      <c r="G33" s="27">
        <v>26.639755775510203</v>
      </c>
      <c r="H33" s="27">
        <v>26.735514218658896</v>
      </c>
      <c r="I33" s="27">
        <v>26.307037781341105</v>
      </c>
      <c r="J33" s="27">
        <v>26.276649561224492</v>
      </c>
      <c r="K33" s="27">
        <v>30.114692874635566</v>
      </c>
      <c r="L33" s="27">
        <v>30.279914470845483</v>
      </c>
      <c r="M33" s="27">
        <v>26.160655494169095</v>
      </c>
      <c r="N33" s="27">
        <v>26.224497790087462</v>
      </c>
      <c r="O33" s="8"/>
      <c r="P33" s="8"/>
      <c r="Q33" s="8"/>
      <c r="R33" s="8"/>
      <c r="S33" s="8"/>
      <c r="T33" s="8"/>
      <c r="U33" s="8"/>
      <c r="V33" s="8"/>
    </row>
    <row r="34" spans="1:22" customFormat="1" ht="15">
      <c r="A34" s="1"/>
      <c r="B34" s="26" t="s">
        <v>10</v>
      </c>
      <c r="C34" s="27">
        <v>311.68637083236155</v>
      </c>
      <c r="D34" s="27">
        <v>311.89871798104951</v>
      </c>
      <c r="E34" s="27">
        <v>312.6914181268221</v>
      </c>
      <c r="F34" s="27">
        <v>372.68087123323608</v>
      </c>
      <c r="G34" s="27">
        <v>369.53873470408161</v>
      </c>
      <c r="H34" s="27">
        <v>365.7532055510203</v>
      </c>
      <c r="I34" s="27">
        <v>362.18570660932943</v>
      </c>
      <c r="J34" s="27">
        <v>358.45818434985421</v>
      </c>
      <c r="K34" s="27">
        <v>355.3312148629737</v>
      </c>
      <c r="L34" s="27">
        <v>350.35976230320699</v>
      </c>
      <c r="M34" s="27">
        <v>347.39297379008758</v>
      </c>
      <c r="N34" s="27">
        <v>342.82542875218661</v>
      </c>
      <c r="O34" s="8"/>
      <c r="P34" s="8"/>
      <c r="Q34" s="8"/>
      <c r="R34" s="8"/>
      <c r="S34" s="8"/>
      <c r="T34" s="8"/>
      <c r="U34" s="8"/>
      <c r="V34" s="8"/>
    </row>
    <row r="35" spans="1:22" customFormat="1" ht="15">
      <c r="A35" s="1"/>
      <c r="B35" s="26" t="s">
        <v>16</v>
      </c>
      <c r="C35" s="27">
        <v>6.1472208002915449</v>
      </c>
      <c r="D35" s="27">
        <v>6.1814681603498531</v>
      </c>
      <c r="E35" s="27">
        <v>6.2195963206997078</v>
      </c>
      <c r="F35" s="27">
        <v>6.256722080174927</v>
      </c>
      <c r="G35" s="27">
        <v>6.2953150393586013</v>
      </c>
      <c r="H35" s="27">
        <v>6.3328921603498536</v>
      </c>
      <c r="I35" s="27">
        <v>6.3719543994169099</v>
      </c>
      <c r="J35" s="27">
        <v>6.4112574402332365</v>
      </c>
      <c r="K35" s="27">
        <v>6.4495278396501448</v>
      </c>
      <c r="L35" s="27">
        <v>3.3973564795918367</v>
      </c>
      <c r="M35" s="27">
        <v>3.4176351997084544</v>
      </c>
      <c r="N35" s="27">
        <v>3.4387158396501456</v>
      </c>
      <c r="O35" s="8"/>
      <c r="P35" s="8"/>
      <c r="Q35" s="8"/>
      <c r="R35" s="8"/>
      <c r="S35" s="8"/>
      <c r="T35" s="8"/>
      <c r="U35" s="8"/>
      <c r="V35" s="8"/>
    </row>
    <row r="36" spans="1:22" customFormat="1" ht="15">
      <c r="A36" s="1"/>
      <c r="B36" s="26" t="s">
        <v>11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1.6806062478134107</v>
      </c>
      <c r="M36" s="27">
        <v>1.6521319825072887</v>
      </c>
      <c r="N36" s="27">
        <v>1.6578716297376093</v>
      </c>
      <c r="O36" s="8"/>
      <c r="P36" s="8"/>
      <c r="Q36" s="8"/>
      <c r="R36" s="8"/>
      <c r="S36" s="8"/>
      <c r="T36" s="8"/>
      <c r="U36" s="8"/>
      <c r="V36" s="8"/>
    </row>
    <row r="37" spans="1:22" customFormat="1" ht="15">
      <c r="A37" s="1"/>
      <c r="B37" s="26" t="s">
        <v>12</v>
      </c>
      <c r="C37" s="27">
        <v>139.43868285714282</v>
      </c>
      <c r="D37" s="27">
        <v>138.37700618075803</v>
      </c>
      <c r="E37" s="27">
        <v>138.84198612244899</v>
      </c>
      <c r="F37" s="27">
        <v>126.5929812536443</v>
      </c>
      <c r="G37" s="27">
        <v>127.02809513119534</v>
      </c>
      <c r="H37" s="27">
        <v>127.52149142857142</v>
      </c>
      <c r="I37" s="27">
        <v>127.99501049562683</v>
      </c>
      <c r="J37" s="27">
        <v>116.33074892128282</v>
      </c>
      <c r="K37" s="27">
        <v>116.93085641399416</v>
      </c>
      <c r="L37" s="27">
        <v>116.01843067055393</v>
      </c>
      <c r="M37" s="27">
        <v>116.38847833819241</v>
      </c>
      <c r="N37" s="27">
        <v>116.77350174927112</v>
      </c>
      <c r="O37" s="8"/>
      <c r="P37" s="8"/>
      <c r="Q37" s="8"/>
      <c r="R37" s="8"/>
      <c r="S37" s="8"/>
      <c r="T37" s="8"/>
      <c r="U37" s="8"/>
      <c r="V37" s="8"/>
    </row>
    <row r="38" spans="1:22" customFormat="1" ht="15">
      <c r="A38" s="1"/>
      <c r="B38" s="26" t="s">
        <v>13</v>
      </c>
      <c r="C38" s="27">
        <v>2.6310994897959179</v>
      </c>
      <c r="D38" s="27">
        <v>2.5664005102040814</v>
      </c>
      <c r="E38" s="27">
        <v>2.5791045918367348</v>
      </c>
      <c r="F38" s="27">
        <v>2.5915178571428568</v>
      </c>
      <c r="G38" s="27">
        <v>2.60447193877551</v>
      </c>
      <c r="H38" s="27">
        <v>2.617132653061224</v>
      </c>
      <c r="I38" s="27">
        <v>2.6303469387755101</v>
      </c>
      <c r="J38" s="27">
        <v>2.5668418367346941</v>
      </c>
      <c r="K38" s="27">
        <v>2.5791454081632654</v>
      </c>
      <c r="L38" s="27">
        <v>2.5919821428571428</v>
      </c>
      <c r="M38" s="27">
        <v>2.6045280612244897</v>
      </c>
      <c r="N38" s="27">
        <v>2.6176173469387756</v>
      </c>
      <c r="O38" s="8"/>
      <c r="P38" s="8"/>
      <c r="Q38" s="8"/>
      <c r="R38" s="8"/>
      <c r="S38" s="8"/>
      <c r="T38" s="8"/>
      <c r="U38" s="8"/>
      <c r="V38" s="8"/>
    </row>
    <row r="39" spans="1:22" customFormat="1" ht="15">
      <c r="A39" s="1"/>
      <c r="B39" s="26" t="s">
        <v>14</v>
      </c>
      <c r="C39" s="27">
        <v>16.588341660349855</v>
      </c>
      <c r="D39" s="27">
        <v>16.050592241982507</v>
      </c>
      <c r="E39" s="27">
        <v>10.894460711370263</v>
      </c>
      <c r="F39" s="27">
        <v>10.181464174927113</v>
      </c>
      <c r="G39" s="27">
        <v>10.217741501457725</v>
      </c>
      <c r="H39" s="27">
        <v>10.048956548104957</v>
      </c>
      <c r="I39" s="27">
        <v>10.278056020408163</v>
      </c>
      <c r="J39" s="27">
        <v>10.132136169096212</v>
      </c>
      <c r="K39" s="27">
        <v>10.234718530612243</v>
      </c>
      <c r="L39" s="27">
        <v>10.23878689212828</v>
      </c>
      <c r="M39" s="27">
        <v>10.276822148688046</v>
      </c>
      <c r="N39" s="27">
        <v>10.08915364723032</v>
      </c>
      <c r="O39" s="8"/>
      <c r="P39" s="8"/>
      <c r="Q39" s="8"/>
      <c r="R39" s="8"/>
      <c r="S39" s="8"/>
      <c r="T39" s="8"/>
      <c r="U39" s="8"/>
      <c r="V39" s="8"/>
    </row>
    <row r="40" spans="1:22" customFormat="1" ht="15">
      <c r="A40" s="1"/>
      <c r="B40" s="26" t="s">
        <v>15</v>
      </c>
      <c r="C40" s="27">
        <v>39.420069600583091</v>
      </c>
      <c r="D40" s="27">
        <v>39.149140797376091</v>
      </c>
      <c r="E40" s="27">
        <v>38.823695921282791</v>
      </c>
      <c r="F40" s="27">
        <v>38.921431020408164</v>
      </c>
      <c r="G40" s="27">
        <v>38.672621533527703</v>
      </c>
      <c r="H40" s="27">
        <v>38.773749864431487</v>
      </c>
      <c r="I40" s="27">
        <v>38.73536877988338</v>
      </c>
      <c r="J40" s="27">
        <v>38.645687989795924</v>
      </c>
      <c r="K40" s="27">
        <v>37.776279830903782</v>
      </c>
      <c r="L40" s="27">
        <v>37.89122945918367</v>
      </c>
      <c r="M40" s="27">
        <v>37.627502017492702</v>
      </c>
      <c r="N40" s="27">
        <v>37.729110072886293</v>
      </c>
      <c r="O40" s="8"/>
      <c r="P40" s="8"/>
      <c r="Q40" s="8"/>
      <c r="R40" s="8"/>
      <c r="S40" s="8"/>
      <c r="T40" s="8"/>
      <c r="U40" s="8"/>
      <c r="V40" s="8"/>
    </row>
    <row r="41" spans="1:22" customFormat="1" ht="15">
      <c r="A41" s="1"/>
      <c r="B41" s="9" t="s">
        <v>0</v>
      </c>
      <c r="C41" s="10">
        <f t="shared" ref="C41:N41" si="2">+C27+C13</f>
        <v>15734.710602097681</v>
      </c>
      <c r="D41" s="10">
        <f t="shared" si="2"/>
        <v>15734.954127501474</v>
      </c>
      <c r="E41" s="10">
        <f t="shared" si="2"/>
        <v>15955.527298785662</v>
      </c>
      <c r="F41" s="10">
        <f t="shared" si="2"/>
        <v>16036.432146832343</v>
      </c>
      <c r="G41" s="10">
        <f t="shared" si="2"/>
        <v>16064.765571903781</v>
      </c>
      <c r="H41" s="10">
        <f t="shared" si="2"/>
        <v>16108.519953766787</v>
      </c>
      <c r="I41" s="10">
        <f t="shared" si="2"/>
        <v>16341.446135453378</v>
      </c>
      <c r="J41" s="10">
        <f t="shared" si="2"/>
        <v>16432.357814995605</v>
      </c>
      <c r="K41" s="10">
        <f t="shared" si="2"/>
        <v>16532.126093411032</v>
      </c>
      <c r="L41" s="10">
        <f t="shared" si="2"/>
        <v>16658.93287951604</v>
      </c>
      <c r="M41" s="10">
        <f t="shared" si="2"/>
        <v>16756.886988113743</v>
      </c>
      <c r="N41" s="10">
        <f t="shared" si="2"/>
        <v>17018.514103511632</v>
      </c>
      <c r="O41" s="8"/>
      <c r="P41" s="8"/>
      <c r="Q41" s="8"/>
      <c r="R41" s="8"/>
      <c r="S41" s="8"/>
      <c r="T41" s="8"/>
      <c r="U41" s="8"/>
      <c r="V41" s="8"/>
    </row>
    <row r="42" spans="1:22">
      <c r="B42" s="1" t="s">
        <v>41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3" orientation="landscape" r:id="rId1"/>
  <headerFooter alignWithMargins="0"/>
  <colBreaks count="1" manualBreakCount="1">
    <brk id="1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3C03-587F-41EE-9713-13BC76FEB0C6}">
  <sheetPr>
    <pageSetUpPr fitToPage="1"/>
  </sheetPr>
  <dimension ref="A1:V42"/>
  <sheetViews>
    <sheetView showGridLines="0" topLeftCell="A20" zoomScale="110" zoomScaleNormal="110" zoomScaleSheetLayoutView="55" workbookViewId="0">
      <selection activeCell="K72" sqref="K72"/>
    </sheetView>
  </sheetViews>
  <sheetFormatPr baseColWidth="10" defaultColWidth="7.85546875" defaultRowHeight="11.25"/>
  <cols>
    <col min="1" max="1" width="4.42578125" style="1" customWidth="1"/>
    <col min="2" max="2" width="37.140625" style="1" customWidth="1"/>
    <col min="3" max="14" width="15.1406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38" t="s">
        <v>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2"/>
      <c r="P7" s="2"/>
    </row>
    <row r="8" spans="1:22" ht="18.75">
      <c r="B8" s="39" t="s">
        <v>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"/>
      <c r="P8" s="2"/>
    </row>
    <row r="9" spans="1:22" ht="15">
      <c r="B9" s="40" t="s">
        <v>35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34" t="s">
        <v>19</v>
      </c>
      <c r="C11" s="36" t="s">
        <v>36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6"/>
      <c r="P11" s="6"/>
    </row>
    <row r="12" spans="1:22" ht="15">
      <c r="A12" s="6"/>
      <c r="B12" s="35"/>
      <c r="C12" s="7" t="s">
        <v>20</v>
      </c>
      <c r="D12" s="7" t="s">
        <v>21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26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31</v>
      </c>
      <c r="O12" s="6"/>
      <c r="P12" s="6"/>
    </row>
    <row r="13" spans="1:22" customFormat="1" ht="15">
      <c r="A13" s="1"/>
      <c r="B13" s="24" t="s">
        <v>2</v>
      </c>
      <c r="C13" s="25">
        <f t="shared" ref="C13:N13" si="0">+SUM(C14:C26)</f>
        <v>9101.2926025947691</v>
      </c>
      <c r="D13" s="25">
        <f t="shared" si="0"/>
        <v>9147.2837759431313</v>
      </c>
      <c r="E13" s="25">
        <f t="shared" si="0"/>
        <v>9209.516218093333</v>
      </c>
      <c r="F13" s="25">
        <f t="shared" si="0"/>
        <v>9339.5864612682326</v>
      </c>
      <c r="G13" s="25">
        <f t="shared" si="0"/>
        <v>9431.0089483804459</v>
      </c>
      <c r="H13" s="25">
        <f t="shared" si="0"/>
        <v>9547.51760151895</v>
      </c>
      <c r="I13" s="25">
        <f t="shared" si="0"/>
        <v>9647.2540365247842</v>
      </c>
      <c r="J13" s="25">
        <f t="shared" si="0"/>
        <v>9728.8850015509634</v>
      </c>
      <c r="K13" s="25">
        <f t="shared" si="0"/>
        <v>9810.4433088192327</v>
      </c>
      <c r="L13" s="25">
        <f t="shared" si="0"/>
        <v>9852.5962886035031</v>
      </c>
      <c r="M13" s="25">
        <f t="shared" si="0"/>
        <v>9973.6891212434493</v>
      </c>
      <c r="N13" s="25">
        <f t="shared" si="0"/>
        <v>10061.39441069542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26" t="s">
        <v>4</v>
      </c>
      <c r="C14" s="27">
        <v>49.809104309037899</v>
      </c>
      <c r="D14" s="27">
        <v>49.519561192419829</v>
      </c>
      <c r="E14" s="27">
        <v>49.652077036443146</v>
      </c>
      <c r="F14" s="27">
        <v>49.826623180758013</v>
      </c>
      <c r="G14" s="27">
        <v>44.442748236151616</v>
      </c>
      <c r="H14" s="27">
        <v>44.335748396501444</v>
      </c>
      <c r="I14" s="27">
        <v>44.349489190962096</v>
      </c>
      <c r="J14" s="27">
        <v>44.058726596209901</v>
      </c>
      <c r="K14" s="27">
        <v>44.157692922740537</v>
      </c>
      <c r="L14" s="27">
        <v>43.249099249271147</v>
      </c>
      <c r="M14" s="27">
        <v>42.877774577259466</v>
      </c>
      <c r="N14" s="27">
        <v>42.705260677842553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26" t="s">
        <v>5</v>
      </c>
      <c r="C15" s="27">
        <v>69.90198101457726</v>
      </c>
      <c r="D15" s="27">
        <v>70.165699415451883</v>
      </c>
      <c r="E15" s="27">
        <v>68.958204327988327</v>
      </c>
      <c r="F15" s="27">
        <v>68.329120208454825</v>
      </c>
      <c r="G15" s="27">
        <v>68.229837139941694</v>
      </c>
      <c r="H15" s="27">
        <v>87.485198924198258</v>
      </c>
      <c r="I15" s="27">
        <v>87.848350523323617</v>
      </c>
      <c r="J15" s="27">
        <v>88.214636712827982</v>
      </c>
      <c r="K15" s="27">
        <v>87.098609400874608</v>
      </c>
      <c r="L15" s="27">
        <v>86.574052106413987</v>
      </c>
      <c r="M15" s="27">
        <v>85.644863899416904</v>
      </c>
      <c r="N15" s="27">
        <v>85.808701104956256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26" t="s">
        <v>6</v>
      </c>
      <c r="C16" s="27">
        <v>2882.5033690277019</v>
      </c>
      <c r="D16" s="27">
        <v>2874.0069608483982</v>
      </c>
      <c r="E16" s="27">
        <v>2870.70725440671</v>
      </c>
      <c r="F16" s="27">
        <v>2870.8827117827959</v>
      </c>
      <c r="G16" s="27">
        <v>2861.6032880087414</v>
      </c>
      <c r="H16" s="27">
        <v>2910.5348158236143</v>
      </c>
      <c r="I16" s="27">
        <v>2971.6873727682314</v>
      </c>
      <c r="J16" s="27">
        <v>2994.1077749431552</v>
      </c>
      <c r="K16" s="27">
        <v>3008.5449174052451</v>
      </c>
      <c r="L16" s="27">
        <v>3009.9572987492647</v>
      </c>
      <c r="M16" s="27">
        <v>3028.059010473763</v>
      </c>
      <c r="N16" s="27">
        <v>3053.533317807588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26" t="s">
        <v>7</v>
      </c>
      <c r="C17" s="27">
        <v>4977.1971517434531</v>
      </c>
      <c r="D17" s="27">
        <v>5034.5701390364256</v>
      </c>
      <c r="E17" s="27">
        <v>5066.8654619942054</v>
      </c>
      <c r="F17" s="27">
        <v>5171.8811212930168</v>
      </c>
      <c r="G17" s="27">
        <v>5285.3471252856989</v>
      </c>
      <c r="H17" s="27">
        <v>5328.509960584548</v>
      </c>
      <c r="I17" s="27">
        <v>5319.4342280801693</v>
      </c>
      <c r="J17" s="27">
        <v>5380.5446715669905</v>
      </c>
      <c r="K17" s="27">
        <v>5449.8361895043681</v>
      </c>
      <c r="L17" s="27">
        <v>5507.632770965025</v>
      </c>
      <c r="M17" s="27">
        <v>5587.4699009912611</v>
      </c>
      <c r="N17" s="27">
        <v>5648.3177223236926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26" t="s">
        <v>8</v>
      </c>
      <c r="C18" s="27">
        <v>560.89304465889177</v>
      </c>
      <c r="D18" s="27">
        <v>561.35759777988312</v>
      </c>
      <c r="E18" s="27">
        <v>602.52064297230311</v>
      </c>
      <c r="F18" s="27">
        <v>607.03911481632679</v>
      </c>
      <c r="G18" s="27">
        <v>605.59065184985434</v>
      </c>
      <c r="H18" s="27">
        <v>614.87686019242017</v>
      </c>
      <c r="I18" s="27">
        <v>626.10958168075797</v>
      </c>
      <c r="J18" s="27">
        <v>638.18483015306106</v>
      </c>
      <c r="K18" s="27">
        <v>645.43066770553946</v>
      </c>
      <c r="L18" s="27">
        <v>628.69988430612227</v>
      </c>
      <c r="M18" s="27">
        <v>657.08394537609342</v>
      </c>
      <c r="N18" s="27">
        <v>657.0846381326528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26" t="s">
        <v>9</v>
      </c>
      <c r="C19" s="27">
        <v>39.193744303206991</v>
      </c>
      <c r="D19" s="27">
        <v>39.032902177842573</v>
      </c>
      <c r="E19" s="27">
        <v>36.860911918367343</v>
      </c>
      <c r="F19" s="27">
        <v>36.923042890670551</v>
      </c>
      <c r="G19" s="27">
        <v>35.227057981049555</v>
      </c>
      <c r="H19" s="27">
        <v>35.291518590378999</v>
      </c>
      <c r="I19" s="27">
        <v>35.006037185131198</v>
      </c>
      <c r="J19" s="27">
        <v>32.659025488338195</v>
      </c>
      <c r="K19" s="27">
        <v>32.721664365889211</v>
      </c>
      <c r="L19" s="27">
        <v>32.786718975218648</v>
      </c>
      <c r="M19" s="27">
        <v>30.949203740524787</v>
      </c>
      <c r="N19" s="27">
        <v>31.012379094752191</v>
      </c>
      <c r="O19" s="8"/>
      <c r="P19" s="8"/>
      <c r="Q19" s="8"/>
      <c r="R19" s="8"/>
      <c r="S19" s="8"/>
      <c r="T19" s="8"/>
      <c r="U19" s="8"/>
      <c r="V19" s="8"/>
    </row>
    <row r="20" spans="1:22" customFormat="1" ht="15">
      <c r="A20" s="1"/>
      <c r="B20" s="26" t="s">
        <v>10</v>
      </c>
      <c r="C20" s="27">
        <v>360.54691565014576</v>
      </c>
      <c r="D20" s="27">
        <v>357.49589607580174</v>
      </c>
      <c r="E20" s="27">
        <v>354.50794082944606</v>
      </c>
      <c r="F20" s="27">
        <v>388.09411734693862</v>
      </c>
      <c r="G20" s="27">
        <v>384.39185768658888</v>
      </c>
      <c r="H20" s="27">
        <v>379.83902801749275</v>
      </c>
      <c r="I20" s="27">
        <v>377.15925431778408</v>
      </c>
      <c r="J20" s="27">
        <v>372.11341821865892</v>
      </c>
      <c r="K20" s="27">
        <v>373.42973725072886</v>
      </c>
      <c r="L20" s="27">
        <v>374.93330947813405</v>
      </c>
      <c r="M20" s="27">
        <v>372.95377899854236</v>
      </c>
      <c r="N20" s="27">
        <v>372.27993097667638</v>
      </c>
      <c r="O20" s="8"/>
      <c r="P20" s="8"/>
      <c r="Q20" s="8"/>
      <c r="R20" s="8"/>
      <c r="S20" s="8"/>
      <c r="T20" s="8"/>
      <c r="U20" s="8"/>
      <c r="V20" s="8"/>
    </row>
    <row r="21" spans="1:22" customFormat="1" ht="15">
      <c r="A21" s="1"/>
      <c r="B21" s="26" t="s">
        <v>16</v>
      </c>
      <c r="C21" s="27">
        <v>0</v>
      </c>
      <c r="D21" s="27">
        <v>0.21242824052478132</v>
      </c>
      <c r="E21" s="27">
        <v>0.21293067930029153</v>
      </c>
      <c r="F21" s="27">
        <v>0.21341827988338191</v>
      </c>
      <c r="G21" s="27">
        <v>0.21392283965014577</v>
      </c>
      <c r="H21" s="27">
        <v>0.21441255976676382</v>
      </c>
      <c r="I21" s="27">
        <v>0.21491924052478134</v>
      </c>
      <c r="J21" s="27">
        <v>0.21542803935860061</v>
      </c>
      <c r="K21" s="27">
        <v>0.21591988046647226</v>
      </c>
      <c r="L21" s="27">
        <v>0.21643080029154518</v>
      </c>
      <c r="M21" s="27">
        <v>0.21692475947521866</v>
      </c>
      <c r="N21" s="27">
        <v>0.21743780029154519</v>
      </c>
      <c r="O21" s="8"/>
      <c r="P21" s="8"/>
      <c r="Q21" s="8"/>
      <c r="R21" s="8"/>
      <c r="S21" s="8"/>
      <c r="T21" s="8"/>
      <c r="U21" s="8"/>
      <c r="V21" s="8"/>
    </row>
    <row r="22" spans="1:22" customFormat="1" ht="15">
      <c r="A22" s="1"/>
      <c r="B22" s="26" t="s">
        <v>11</v>
      </c>
      <c r="C22" s="27">
        <v>8.6103918367346939</v>
      </c>
      <c r="D22" s="27">
        <v>8.6375918367346927</v>
      </c>
      <c r="E22" s="27">
        <v>8.6679020408163261</v>
      </c>
      <c r="F22" s="27">
        <v>8.6974367346938752</v>
      </c>
      <c r="G22" s="27">
        <v>8.51557551020408</v>
      </c>
      <c r="H22" s="27">
        <v>8.5442122448979596</v>
      </c>
      <c r="I22" s="27">
        <v>8.5740000000000016</v>
      </c>
      <c r="J22" s="27">
        <v>8.6039999999999974</v>
      </c>
      <c r="K22" s="27">
        <v>8.6332244897959178</v>
      </c>
      <c r="L22" s="27">
        <v>8.6636408163265308</v>
      </c>
      <c r="M22" s="27">
        <v>8.4805551020408156</v>
      </c>
      <c r="N22" s="27">
        <v>8.5100326530612236</v>
      </c>
      <c r="O22" s="8"/>
      <c r="P22" s="8"/>
      <c r="Q22" s="8"/>
      <c r="R22" s="8"/>
      <c r="S22" s="8"/>
      <c r="T22" s="8"/>
      <c r="U22" s="8"/>
      <c r="V22" s="8"/>
    </row>
    <row r="23" spans="1:22" customFormat="1" ht="15">
      <c r="A23" s="1"/>
      <c r="B23" s="26" t="s">
        <v>12</v>
      </c>
      <c r="C23" s="27">
        <v>112.22960072886301</v>
      </c>
      <c r="D23" s="27">
        <v>111.86038895043733</v>
      </c>
      <c r="E23" s="27">
        <v>112.23229295918367</v>
      </c>
      <c r="F23" s="27">
        <v>99.327622580174932</v>
      </c>
      <c r="G23" s="27">
        <v>99.667872915451895</v>
      </c>
      <c r="H23" s="27">
        <v>99.999436865889194</v>
      </c>
      <c r="I23" s="27">
        <v>137.68335553935862</v>
      </c>
      <c r="J23" s="27">
        <v>131.20323644314871</v>
      </c>
      <c r="K23" s="27">
        <v>127.49549403790084</v>
      </c>
      <c r="L23" s="27">
        <v>127.65920481049561</v>
      </c>
      <c r="M23" s="27">
        <v>127.63402300291544</v>
      </c>
      <c r="N23" s="27">
        <v>128.10168071428569</v>
      </c>
      <c r="O23" s="8"/>
      <c r="P23" s="8"/>
      <c r="Q23" s="8"/>
      <c r="R23" s="8"/>
      <c r="S23" s="8"/>
      <c r="T23" s="8"/>
      <c r="U23" s="8"/>
      <c r="V23" s="8"/>
    </row>
    <row r="24" spans="1:22" customFormat="1" ht="15">
      <c r="A24" s="1"/>
      <c r="B24" s="26" t="s">
        <v>13</v>
      </c>
      <c r="C24" s="27">
        <v>3.1269434402332363</v>
      </c>
      <c r="D24" s="27">
        <v>3.049907638483965</v>
      </c>
      <c r="E24" s="27">
        <v>3.0650164431486879</v>
      </c>
      <c r="F24" s="27">
        <v>3.0797826239067057</v>
      </c>
      <c r="G24" s="27">
        <v>3.0951885714285714</v>
      </c>
      <c r="H24" s="27">
        <v>3.1102488629737608</v>
      </c>
      <c r="I24" s="27">
        <v>4.5303878717201167</v>
      </c>
      <c r="J24" s="27">
        <v>4.2264055976676378</v>
      </c>
      <c r="K24" s="27">
        <v>4.2453322448979591</v>
      </c>
      <c r="L24" s="27">
        <v>4.2650399999999991</v>
      </c>
      <c r="M24" s="27">
        <v>4.2842584256559757</v>
      </c>
      <c r="N24" s="27">
        <v>5.7094166763848389</v>
      </c>
      <c r="O24" s="8"/>
      <c r="P24" s="8"/>
      <c r="Q24" s="8"/>
      <c r="R24" s="8"/>
      <c r="S24" s="8"/>
      <c r="T24" s="8"/>
      <c r="U24" s="8"/>
      <c r="V24" s="8"/>
    </row>
    <row r="25" spans="1:22" customFormat="1" ht="15">
      <c r="A25" s="1"/>
      <c r="B25" s="26" t="s">
        <v>14</v>
      </c>
      <c r="C25" s="27">
        <v>2.6514096909620992</v>
      </c>
      <c r="D25" s="27">
        <v>2.6602010962099127</v>
      </c>
      <c r="E25" s="27">
        <v>1.9771168367346936</v>
      </c>
      <c r="F25" s="27">
        <v>1.9163301020408163</v>
      </c>
      <c r="G25" s="27">
        <v>1.9220474489795918</v>
      </c>
      <c r="H25" s="27">
        <v>1.9276158163265307</v>
      </c>
      <c r="I25" s="27">
        <v>1.9334010204081631</v>
      </c>
      <c r="J25" s="27">
        <v>1.939222448979592</v>
      </c>
      <c r="K25" s="27">
        <v>1.9448903061224487</v>
      </c>
      <c r="L25" s="27">
        <v>1.8841647959183674</v>
      </c>
      <c r="M25" s="27">
        <v>1.8896061224489795</v>
      </c>
      <c r="N25" s="27">
        <v>1.8952642857142856</v>
      </c>
      <c r="O25" s="8"/>
      <c r="P25" s="8"/>
      <c r="Q25" s="8"/>
      <c r="R25" s="8"/>
      <c r="S25" s="8"/>
      <c r="T25" s="8"/>
      <c r="U25" s="8"/>
      <c r="V25" s="8"/>
    </row>
    <row r="26" spans="1:22" customFormat="1" ht="15">
      <c r="A26" s="1"/>
      <c r="B26" s="26" t="s">
        <v>15</v>
      </c>
      <c r="C26" s="27">
        <v>34.628946190962111</v>
      </c>
      <c r="D26" s="27">
        <v>34.714501654518948</v>
      </c>
      <c r="E26" s="27">
        <v>33.288465648688032</v>
      </c>
      <c r="F26" s="27">
        <v>33.376019428571439</v>
      </c>
      <c r="G26" s="27">
        <v>32.761774906705547</v>
      </c>
      <c r="H26" s="27">
        <v>32.848544639941686</v>
      </c>
      <c r="I26" s="27">
        <v>32.72365910641399</v>
      </c>
      <c r="J26" s="27">
        <v>32.813625342565587</v>
      </c>
      <c r="K26" s="27">
        <v>26.688969304664724</v>
      </c>
      <c r="L26" s="27">
        <v>26.074673551020396</v>
      </c>
      <c r="M26" s="27">
        <v>26.145275774052475</v>
      </c>
      <c r="N26" s="27">
        <v>26.218628447521862</v>
      </c>
      <c r="O26" s="8"/>
      <c r="P26" s="8"/>
      <c r="Q26" s="8"/>
      <c r="R26" s="8"/>
      <c r="S26" s="8"/>
      <c r="T26" s="8"/>
      <c r="U26" s="8"/>
      <c r="V26" s="8"/>
    </row>
    <row r="27" spans="1:22" customFormat="1" ht="15">
      <c r="A27" s="1"/>
      <c r="B27" s="24" t="s">
        <v>3</v>
      </c>
      <c r="C27" s="25">
        <f t="shared" ref="C27:N27" si="1">+SUM(C28:C40)</f>
        <v>8035.7248175422819</v>
      </c>
      <c r="D27" s="25">
        <f t="shared" si="1"/>
        <v>8078.8784278994162</v>
      </c>
      <c r="E27" s="25">
        <f t="shared" si="1"/>
        <v>8148.6530525874696</v>
      </c>
      <c r="F27" s="25">
        <f t="shared" si="1"/>
        <v>8250.3521313848578</v>
      </c>
      <c r="G27" s="25">
        <f t="shared" si="1"/>
        <v>8345.8050130699703</v>
      </c>
      <c r="H27" s="25">
        <f t="shared" si="1"/>
        <v>8419.3912490131315</v>
      </c>
      <c r="I27" s="25">
        <f t="shared" si="1"/>
        <v>8510.299622953351</v>
      </c>
      <c r="J27" s="25">
        <f t="shared" si="1"/>
        <v>8597.2229471894843</v>
      </c>
      <c r="K27" s="25">
        <f t="shared" si="1"/>
        <v>8661.0054540626534</v>
      </c>
      <c r="L27" s="25">
        <f t="shared" si="1"/>
        <v>8725.4048690874679</v>
      </c>
      <c r="M27" s="25">
        <f t="shared" si="1"/>
        <v>8829.8826431895359</v>
      </c>
      <c r="N27" s="25">
        <f t="shared" si="1"/>
        <v>8909.1403186326497</v>
      </c>
      <c r="O27" s="8"/>
      <c r="P27" s="8"/>
      <c r="Q27" s="8"/>
      <c r="R27" s="8"/>
      <c r="S27" s="8"/>
      <c r="T27" s="8"/>
      <c r="U27" s="8"/>
      <c r="V27" s="8"/>
    </row>
    <row r="28" spans="1:22" customFormat="1" ht="15">
      <c r="A28" s="1"/>
      <c r="B28" s="26" t="s">
        <v>4</v>
      </c>
      <c r="C28" s="27">
        <v>73.219203695335267</v>
      </c>
      <c r="D28" s="27">
        <v>73.162371460641396</v>
      </c>
      <c r="E28" s="27">
        <v>73.318973061224497</v>
      </c>
      <c r="F28" s="27">
        <v>73.518877211370253</v>
      </c>
      <c r="G28" s="27">
        <v>73.387860000000003</v>
      </c>
      <c r="H28" s="27">
        <v>73.463451858600578</v>
      </c>
      <c r="I28" s="27">
        <v>73.049798693877548</v>
      </c>
      <c r="J28" s="27">
        <v>73.003674237609331</v>
      </c>
      <c r="K28" s="27">
        <v>73.143950795918357</v>
      </c>
      <c r="L28" s="27">
        <v>72.279154002915448</v>
      </c>
      <c r="M28" s="27">
        <v>72.097610110787173</v>
      </c>
      <c r="N28" s="27">
        <v>72.117248647230312</v>
      </c>
      <c r="O28" s="8"/>
      <c r="P28" s="8"/>
      <c r="Q28" s="8"/>
      <c r="R28" s="8"/>
      <c r="S28" s="8"/>
      <c r="T28" s="8"/>
      <c r="U28" s="8"/>
      <c r="V28" s="8"/>
    </row>
    <row r="29" spans="1:22" customFormat="1" ht="15">
      <c r="A29" s="1"/>
      <c r="B29" s="26" t="s">
        <v>5</v>
      </c>
      <c r="C29" s="27">
        <v>58.61593967930029</v>
      </c>
      <c r="D29" s="27">
        <v>58.845506432944596</v>
      </c>
      <c r="E29" s="27">
        <v>57.599461760932954</v>
      </c>
      <c r="F29" s="27">
        <v>56.933307430029146</v>
      </c>
      <c r="G29" s="27">
        <v>57.047686793002903</v>
      </c>
      <c r="H29" s="27">
        <v>76.273715575801745</v>
      </c>
      <c r="I29" s="27">
        <v>76.599425451895044</v>
      </c>
      <c r="J29" s="27">
        <v>76.928004950437327</v>
      </c>
      <c r="K29" s="27">
        <v>75.774764545189498</v>
      </c>
      <c r="L29" s="27">
        <v>75.212002297376088</v>
      </c>
      <c r="M29" s="27">
        <v>74.497995206997075</v>
      </c>
      <c r="N29" s="27">
        <v>74.632878036443145</v>
      </c>
      <c r="O29" s="8"/>
      <c r="P29" s="8"/>
      <c r="Q29" s="8"/>
      <c r="R29" s="8"/>
      <c r="S29" s="8"/>
      <c r="T29" s="8"/>
      <c r="U29" s="8"/>
      <c r="V29" s="8"/>
    </row>
    <row r="30" spans="1:22" customFormat="1" ht="15">
      <c r="A30" s="1"/>
      <c r="B30" s="26" t="s">
        <v>6</v>
      </c>
      <c r="C30" s="27">
        <v>1870.3221305422667</v>
      </c>
      <c r="D30" s="27">
        <v>1861.6033961341077</v>
      </c>
      <c r="E30" s="27">
        <v>1856.6336976749242</v>
      </c>
      <c r="F30" s="27">
        <v>1850.8317102609308</v>
      </c>
      <c r="G30" s="27">
        <v>1829.8771672405194</v>
      </c>
      <c r="H30" s="27">
        <v>1843.3755514169072</v>
      </c>
      <c r="I30" s="27">
        <v>1857.9021560845424</v>
      </c>
      <c r="J30" s="27">
        <v>1894.4200865670612</v>
      </c>
      <c r="K30" s="27">
        <v>1932.8679100218615</v>
      </c>
      <c r="L30" s="27">
        <v>1965.3233281603511</v>
      </c>
      <c r="M30" s="27">
        <v>1984.3641187857029</v>
      </c>
      <c r="N30" s="27">
        <v>1997.7610910947544</v>
      </c>
      <c r="O30" s="8"/>
      <c r="P30" s="8"/>
      <c r="Q30" s="8"/>
      <c r="R30" s="8"/>
      <c r="S30" s="8"/>
      <c r="T30" s="8"/>
      <c r="U30" s="8"/>
      <c r="V30" s="8"/>
    </row>
    <row r="31" spans="1:22" customFormat="1" ht="15">
      <c r="A31" s="1"/>
      <c r="B31" s="26" t="s">
        <v>7</v>
      </c>
      <c r="C31" s="27">
        <v>4769.8622651122614</v>
      </c>
      <c r="D31" s="27">
        <v>4824.0058952755116</v>
      </c>
      <c r="E31" s="27">
        <v>4877.6048046589021</v>
      </c>
      <c r="F31" s="27">
        <v>4945.0338465627046</v>
      </c>
      <c r="G31" s="27">
        <v>5070.3584880218714</v>
      </c>
      <c r="H31" s="27">
        <v>5106.8861206035117</v>
      </c>
      <c r="I31" s="27">
        <v>5139.0372259752248</v>
      </c>
      <c r="J31" s="27">
        <v>5181.8073866311697</v>
      </c>
      <c r="K31" s="27">
        <v>5227.0757316836516</v>
      </c>
      <c r="L31" s="27">
        <v>5265.5503605422782</v>
      </c>
      <c r="M31" s="27">
        <v>5329.462966310537</v>
      </c>
      <c r="N31" s="27">
        <v>5398.1269252594702</v>
      </c>
      <c r="O31" s="8"/>
      <c r="P31" s="8"/>
      <c r="Q31" s="8"/>
      <c r="R31" s="8"/>
      <c r="S31" s="8"/>
      <c r="T31" s="8"/>
      <c r="U31" s="8"/>
      <c r="V31" s="8"/>
    </row>
    <row r="32" spans="1:22" customFormat="1" ht="15">
      <c r="A32" s="1"/>
      <c r="B32" s="26" t="s">
        <v>8</v>
      </c>
      <c r="C32" s="27">
        <v>716.39134435131189</v>
      </c>
      <c r="D32" s="27">
        <v>717.42329387026223</v>
      </c>
      <c r="E32" s="27">
        <v>744.47167404956258</v>
      </c>
      <c r="F32" s="27">
        <v>763.92982636734678</v>
      </c>
      <c r="G32" s="27">
        <v>762.61238946938784</v>
      </c>
      <c r="H32" s="27">
        <v>771.68295923469339</v>
      </c>
      <c r="I32" s="27">
        <v>781.88034846793005</v>
      </c>
      <c r="J32" s="27">
        <v>799.73597654664741</v>
      </c>
      <c r="K32" s="27">
        <v>791.08754785860037</v>
      </c>
      <c r="L32" s="27">
        <v>791.31988581195299</v>
      </c>
      <c r="M32" s="27">
        <v>820.82254887609326</v>
      </c>
      <c r="N32" s="27">
        <v>821.45981442128266</v>
      </c>
      <c r="O32" s="8"/>
      <c r="P32" s="8"/>
      <c r="Q32" s="8"/>
      <c r="R32" s="8"/>
      <c r="S32" s="8"/>
      <c r="T32" s="8"/>
      <c r="U32" s="8"/>
      <c r="V32" s="8"/>
    </row>
    <row r="33" spans="1:22" customFormat="1" ht="15">
      <c r="A33" s="1"/>
      <c r="B33" s="26" t="s">
        <v>9</v>
      </c>
      <c r="C33" s="27">
        <v>26.213856309037901</v>
      </c>
      <c r="D33" s="27">
        <v>26.0630718877551</v>
      </c>
      <c r="E33" s="27">
        <v>26.092572026239068</v>
      </c>
      <c r="F33" s="27">
        <v>26.153953823615165</v>
      </c>
      <c r="G33" s="27">
        <v>22.296186037900874</v>
      </c>
      <c r="H33" s="27">
        <v>22.79752824052478</v>
      </c>
      <c r="I33" s="27">
        <v>22.519041758017494</v>
      </c>
      <c r="J33" s="27">
        <v>22.205549994169093</v>
      </c>
      <c r="K33" s="27">
        <v>22.268579622448978</v>
      </c>
      <c r="L33" s="27">
        <v>22.33395903206997</v>
      </c>
      <c r="M33" s="27">
        <v>18.365864444606416</v>
      </c>
      <c r="N33" s="27">
        <v>18.427234811953351</v>
      </c>
      <c r="O33" s="8"/>
      <c r="P33" s="8"/>
      <c r="Q33" s="8"/>
      <c r="R33" s="8"/>
      <c r="S33" s="8"/>
      <c r="T33" s="8"/>
      <c r="U33" s="8"/>
      <c r="V33" s="8"/>
    </row>
    <row r="34" spans="1:22" customFormat="1" ht="15">
      <c r="A34" s="1"/>
      <c r="B34" s="26" t="s">
        <v>10</v>
      </c>
      <c r="C34" s="27">
        <v>349.70527949271133</v>
      </c>
      <c r="D34" s="27">
        <v>346.70293832507281</v>
      </c>
      <c r="E34" s="27">
        <v>343.67266384693875</v>
      </c>
      <c r="F34" s="27">
        <v>377.48341870553941</v>
      </c>
      <c r="G34" s="27">
        <v>373.63185324052478</v>
      </c>
      <c r="H34" s="27">
        <v>369.20619338629734</v>
      </c>
      <c r="I34" s="27">
        <v>366.40027848104955</v>
      </c>
      <c r="J34" s="27">
        <v>362.82661089358601</v>
      </c>
      <c r="K34" s="27">
        <v>363.76486150145774</v>
      </c>
      <c r="L34" s="27">
        <v>362.11189753498536</v>
      </c>
      <c r="M34" s="27">
        <v>359.12563233236159</v>
      </c>
      <c r="N34" s="27">
        <v>353.46091287755104</v>
      </c>
      <c r="O34" s="8"/>
      <c r="P34" s="8"/>
      <c r="Q34" s="8"/>
      <c r="R34" s="8"/>
      <c r="S34" s="8"/>
      <c r="T34" s="8"/>
      <c r="U34" s="8"/>
      <c r="V34" s="8"/>
    </row>
    <row r="35" spans="1:22" customFormat="1" ht="15">
      <c r="A35" s="1"/>
      <c r="B35" s="26" t="s">
        <v>16</v>
      </c>
      <c r="C35" s="27">
        <v>3.4599263994169096</v>
      </c>
      <c r="D35" s="27">
        <v>3.4792027201166182</v>
      </c>
      <c r="E35" s="27">
        <v>3.5006630393586007</v>
      </c>
      <c r="F35" s="27">
        <v>3.5215588804664724</v>
      </c>
      <c r="G35" s="27">
        <v>3.5432801603498536</v>
      </c>
      <c r="H35" s="27">
        <v>3.5644313600583084</v>
      </c>
      <c r="I35" s="27">
        <v>3.5864169606413996</v>
      </c>
      <c r="J35" s="27">
        <v>3.6085380801749269</v>
      </c>
      <c r="K35" s="27">
        <v>3.630077919825073</v>
      </c>
      <c r="L35" s="27">
        <v>0</v>
      </c>
      <c r="M35" s="27">
        <v>0</v>
      </c>
      <c r="N35" s="27">
        <v>0</v>
      </c>
      <c r="O35" s="8"/>
      <c r="P35" s="8"/>
      <c r="Q35" s="8"/>
      <c r="R35" s="8"/>
      <c r="S35" s="8"/>
      <c r="T35" s="8"/>
      <c r="U35" s="8"/>
      <c r="V35" s="8"/>
    </row>
    <row r="36" spans="1:22" customFormat="1" ht="15">
      <c r="A36" s="1"/>
      <c r="B36" s="26" t="s">
        <v>11</v>
      </c>
      <c r="C36" s="27">
        <v>1.6636507084548102</v>
      </c>
      <c r="D36" s="27">
        <v>1.668906137026239</v>
      </c>
      <c r="E36" s="27">
        <v>1.6747625014577259</v>
      </c>
      <c r="F36" s="27">
        <v>1.6804690262390669</v>
      </c>
      <c r="G36" s="27">
        <v>1.6453308396501458</v>
      </c>
      <c r="H36" s="27">
        <v>1.6508638658892125</v>
      </c>
      <c r="I36" s="27">
        <v>1.6566192857142856</v>
      </c>
      <c r="J36" s="27">
        <v>1.6624157142857143</v>
      </c>
      <c r="K36" s="27">
        <v>1.668062303206997</v>
      </c>
      <c r="L36" s="27">
        <v>1.6739391720116619</v>
      </c>
      <c r="M36" s="27">
        <v>1.6385643965014576</v>
      </c>
      <c r="N36" s="27">
        <v>1.6442598804664721</v>
      </c>
      <c r="O36" s="8"/>
      <c r="P36" s="8"/>
      <c r="Q36" s="8"/>
      <c r="R36" s="8"/>
      <c r="S36" s="8"/>
      <c r="T36" s="8"/>
      <c r="U36" s="8"/>
      <c r="V36" s="8"/>
    </row>
    <row r="37" spans="1:22" customFormat="1" ht="15">
      <c r="A37" s="1"/>
      <c r="B37" s="26" t="s">
        <v>12</v>
      </c>
      <c r="C37" s="27">
        <v>116.64495282798835</v>
      </c>
      <c r="D37" s="27">
        <v>116.23625874635569</v>
      </c>
      <c r="E37" s="27">
        <v>116.62065498542273</v>
      </c>
      <c r="F37" s="27">
        <v>103.72814174927113</v>
      </c>
      <c r="G37" s="27">
        <v>104.08102877551021</v>
      </c>
      <c r="H37" s="27">
        <v>104.42489119533526</v>
      </c>
      <c r="I37" s="27">
        <v>141.75211122448977</v>
      </c>
      <c r="J37" s="27">
        <v>134.27611970845481</v>
      </c>
      <c r="K37" s="27">
        <v>130.5772404956268</v>
      </c>
      <c r="L37" s="27">
        <v>130.75014411078718</v>
      </c>
      <c r="M37" s="27">
        <v>130.73392655976676</v>
      </c>
      <c r="N37" s="27">
        <v>131.21089860058308</v>
      </c>
      <c r="O37" s="8"/>
      <c r="P37" s="8"/>
      <c r="Q37" s="8"/>
      <c r="R37" s="8"/>
      <c r="S37" s="8"/>
      <c r="T37" s="8"/>
      <c r="U37" s="8"/>
      <c r="V37" s="8"/>
    </row>
    <row r="38" spans="1:22" customFormat="1" ht="15">
      <c r="A38" s="1"/>
      <c r="B38" s="26" t="s">
        <v>13</v>
      </c>
      <c r="C38" s="27">
        <v>2.6308418367346942</v>
      </c>
      <c r="D38" s="27">
        <v>2.5660280612244897</v>
      </c>
      <c r="E38" s="27">
        <v>2.5787397959183673</v>
      </c>
      <c r="F38" s="27">
        <v>2.5911632653061223</v>
      </c>
      <c r="G38" s="27">
        <v>2.6041249999999998</v>
      </c>
      <c r="H38" s="27">
        <v>2.6167959183673468</v>
      </c>
      <c r="I38" s="27">
        <v>2.6300153061224489</v>
      </c>
      <c r="J38" s="27">
        <v>3.3370623848396499</v>
      </c>
      <c r="K38" s="27">
        <v>3.3521558892128276</v>
      </c>
      <c r="L38" s="27">
        <v>3.367876189504373</v>
      </c>
      <c r="M38" s="27">
        <v>3.3832204431486876</v>
      </c>
      <c r="N38" s="27">
        <v>4.8043333294460639</v>
      </c>
      <c r="O38" s="8"/>
      <c r="P38" s="8"/>
      <c r="Q38" s="8"/>
      <c r="R38" s="8"/>
      <c r="S38" s="8"/>
      <c r="T38" s="8"/>
      <c r="U38" s="8"/>
      <c r="V38" s="8"/>
    </row>
    <row r="39" spans="1:22" customFormat="1" ht="15">
      <c r="A39" s="1"/>
      <c r="B39" s="26" t="s">
        <v>14</v>
      </c>
      <c r="C39" s="27">
        <v>10.127505533527698</v>
      </c>
      <c r="D39" s="27">
        <v>10.162414597667638</v>
      </c>
      <c r="E39" s="27">
        <v>9.512953685131194</v>
      </c>
      <c r="F39" s="27">
        <v>9.4813684781341099</v>
      </c>
      <c r="G39" s="27">
        <v>9.5167128862973751</v>
      </c>
      <c r="H39" s="27">
        <v>8.1530768221574341</v>
      </c>
      <c r="I39" s="27">
        <v>8.1820631166180746</v>
      </c>
      <c r="J39" s="27">
        <v>8.2112683731778429</v>
      </c>
      <c r="K39" s="27">
        <v>8.239737521865889</v>
      </c>
      <c r="L39" s="27">
        <v>8.2035144402332367</v>
      </c>
      <c r="M39" s="27">
        <v>8.0382159533527702</v>
      </c>
      <c r="N39" s="27">
        <v>8.0667256793002906</v>
      </c>
      <c r="O39" s="8"/>
      <c r="P39" s="8"/>
      <c r="Q39" s="8"/>
      <c r="R39" s="8"/>
      <c r="S39" s="8"/>
      <c r="T39" s="8"/>
      <c r="U39" s="8"/>
      <c r="V39" s="8"/>
    </row>
    <row r="40" spans="1:22" customFormat="1" ht="15">
      <c r="A40" s="1"/>
      <c r="B40" s="26" t="s">
        <v>15</v>
      </c>
      <c r="C40" s="27">
        <v>36.867921053935852</v>
      </c>
      <c r="D40" s="27">
        <v>36.959144250728862</v>
      </c>
      <c r="E40" s="27">
        <v>35.371431501457721</v>
      </c>
      <c r="F40" s="27">
        <v>35.464489623906701</v>
      </c>
      <c r="G40" s="27">
        <v>35.202904604956267</v>
      </c>
      <c r="H40" s="27">
        <v>35.295669534985421</v>
      </c>
      <c r="I40" s="27">
        <v>35.104122147230321</v>
      </c>
      <c r="J40" s="27">
        <v>35.200253107871717</v>
      </c>
      <c r="K40" s="27">
        <v>27.554833903790087</v>
      </c>
      <c r="L40" s="27">
        <v>27.278807793002915</v>
      </c>
      <c r="M40" s="27">
        <v>27.351979769679296</v>
      </c>
      <c r="N40" s="27">
        <v>27.427995994169095</v>
      </c>
      <c r="O40" s="8"/>
      <c r="P40" s="8"/>
      <c r="Q40" s="8"/>
      <c r="R40" s="8"/>
      <c r="S40" s="8"/>
      <c r="T40" s="8"/>
      <c r="U40" s="8"/>
      <c r="V40" s="8"/>
    </row>
    <row r="41" spans="1:22" customFormat="1" ht="15">
      <c r="A41" s="1"/>
      <c r="B41" s="28" t="s">
        <v>40</v>
      </c>
      <c r="C41" s="10">
        <f t="shared" ref="C41:N41" si="2">+C27+C13</f>
        <v>17137.01742013705</v>
      </c>
      <c r="D41" s="10">
        <f t="shared" si="2"/>
        <v>17226.162203842548</v>
      </c>
      <c r="E41" s="10">
        <f t="shared" si="2"/>
        <v>17358.169270680803</v>
      </c>
      <c r="F41" s="10">
        <f t="shared" si="2"/>
        <v>17589.938592653089</v>
      </c>
      <c r="G41" s="10">
        <f t="shared" si="2"/>
        <v>17776.813961450418</v>
      </c>
      <c r="H41" s="10">
        <f t="shared" si="2"/>
        <v>17966.908850532083</v>
      </c>
      <c r="I41" s="10">
        <f t="shared" si="2"/>
        <v>18157.553659478137</v>
      </c>
      <c r="J41" s="10">
        <f t="shared" si="2"/>
        <v>18326.10794874045</v>
      </c>
      <c r="K41" s="10">
        <f t="shared" si="2"/>
        <v>18471.448762881886</v>
      </c>
      <c r="L41" s="10">
        <f t="shared" si="2"/>
        <v>18578.001157690971</v>
      </c>
      <c r="M41" s="10">
        <f t="shared" si="2"/>
        <v>18803.571764432985</v>
      </c>
      <c r="N41" s="10">
        <f t="shared" si="2"/>
        <v>18970.534729328072</v>
      </c>
      <c r="O41" s="8"/>
      <c r="P41" s="8"/>
      <c r="Q41" s="8"/>
      <c r="R41" s="8"/>
      <c r="S41" s="8"/>
      <c r="T41" s="8"/>
      <c r="U41" s="8"/>
      <c r="V41" s="8"/>
    </row>
    <row r="42" spans="1:22">
      <c r="B42" s="1" t="s">
        <v>41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3" orientation="landscape" r:id="rId1"/>
  <headerFooter alignWithMargins="0"/>
  <colBreaks count="1" manualBreakCount="1">
    <brk id="1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CARATULA</vt:lpstr>
      <vt:lpstr>CARTERA SECTOR ECO 2015</vt:lpstr>
      <vt:lpstr>CARTERA SECTOR ECO 2016</vt:lpstr>
      <vt:lpstr>CARTERA SECTOR ECO 2017</vt:lpstr>
      <vt:lpstr>CARTERA SECTOR ECO 2018</vt:lpstr>
      <vt:lpstr>CARTERA SECTOR ECO 2019</vt:lpstr>
      <vt:lpstr>CARATULA!Área_de_impresión</vt:lpstr>
      <vt:lpstr>'CARTERA SECTOR ECO 2015'!Área_de_impresión</vt:lpstr>
      <vt:lpstr>'CARTERA SECTOR ECO 2016'!Área_de_impresión</vt:lpstr>
      <vt:lpstr>'CARTERA SECTOR ECO 2017'!Área_de_impresión</vt:lpstr>
      <vt:lpstr>'CARTERA SECTOR ECO 2018'!Área_de_impresión</vt:lpstr>
      <vt:lpstr>'CARTERA SECTOR ECO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Jhans Ibrain Guzman Guzman (Pasante UNE)</cp:lastModifiedBy>
  <cp:revision>2</cp:revision>
  <cp:lastPrinted>2025-04-17T13:40:32Z</cp:lastPrinted>
  <dcterms:created xsi:type="dcterms:W3CDTF">2023-04-19T15:24:04Z</dcterms:created>
  <dcterms:modified xsi:type="dcterms:W3CDTF">2025-04-17T13:41:23Z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OOXMLCorePropertyCategory">
    <vt:lpwstr>....</vt:lpwstr>
  </property>
</Properties>
</file>